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saru\Downloads\"/>
    </mc:Choice>
  </mc:AlternateContent>
  <bookViews>
    <workbookView xWindow="0" yWindow="0" windowWidth="20490" windowHeight="7770" tabRatio="739"/>
  </bookViews>
  <sheets>
    <sheet name="大会要項 (福井県)" sheetId="26" r:id="rId1"/>
    <sheet name="【福井県のデータ】申込について（選手必読）" sheetId="20" r:id="rId2"/>
    <sheet name="各団体(個人）申込書記入例(必読)" sheetId="5" r:id="rId3"/>
    <sheet name="男子ﾃﾞｰﾀ貼付ｼｰﾄ" sheetId="8" r:id="rId4"/>
    <sheet name="【様式1-1】男子団体（個人）申込書" sheetId="3" r:id="rId5"/>
    <sheet name="女子ﾃﾞｰﾀ貼付ｼｰﾄ" sheetId="10" r:id="rId6"/>
    <sheet name="【様式1-2】女子団体（個人）申込書" sheetId="9" r:id="rId7"/>
    <sheet name="【様式２-1】県別申込データ（男子）" sheetId="21" r:id="rId8"/>
    <sheet name="【様式２-2】県別申込データ（女子）" sheetId="22" r:id="rId9"/>
    <sheet name="【様式3】参加種目数一覧" sheetId="14" r:id="rId10"/>
    <sheet name="【様式4】振込明細書" sheetId="15" r:id="rId11"/>
    <sheet name="宿泊・弁当要項" sheetId="24" r:id="rId12"/>
    <sheet name="宿泊・弁当申込書" sheetId="25" r:id="rId13"/>
  </sheets>
  <externalReferences>
    <externalReference r:id="rId14"/>
    <externalReference r:id="rId15"/>
  </externalReferences>
  <definedNames>
    <definedName name="_Hlk165016109" localSheetId="11">宿泊・弁当要項!#REF!</definedName>
    <definedName name="Defリレー資格">[1]各種設定!$G$27:$G$28</definedName>
    <definedName name="Def県名">[1]各種設定!$A$6:$A$10</definedName>
    <definedName name="Def個人資格">[1]各種設定!$G$21:$G$23</definedName>
    <definedName name="Def参加">[1]各種設定!$G$6:$G$7</definedName>
    <definedName name="Def種目女">[1]各種設定!$N$100:$N$149</definedName>
    <definedName name="Def種目男">[1]各種設定!$L$100:$L$149</definedName>
    <definedName name="Def性別">[1]各種設定!$E$6:$E$7</definedName>
    <definedName name="Excel_BuiltIn_Print_Area" localSheetId="10">【様式4】振込明細書!$A$1:$G$14</definedName>
    <definedName name="gd" localSheetId="1">#REF!</definedName>
    <definedName name="gd">#REF!</definedName>
    <definedName name="lo" localSheetId="1">#REF!</definedName>
    <definedName name="lo">#REF!</definedName>
    <definedName name="NAMDD" localSheetId="1">#REF!</definedName>
    <definedName name="NAMDD" localSheetId="11">#REF!</definedName>
    <definedName name="NAMDD">#REF!</definedName>
    <definedName name="OLE_LINK7" localSheetId="11">宿泊・弁当要項!#REF!</definedName>
    <definedName name="_xlnm.Print_Area" localSheetId="1">'【福井県のデータ】申込について（選手必読）'!$A$1:$S$66</definedName>
    <definedName name="_xlnm.Print_Area" localSheetId="4">'【様式1-1】男子団体（個人）申込書'!$A$1:$S$88</definedName>
    <definedName name="_xlnm.Print_Area" localSheetId="6">'【様式1-2】女子団体（個人）申込書'!$A$1:$S$88</definedName>
    <definedName name="_xlnm.Print_Area" localSheetId="7">'【様式２-1】県別申込データ（男子）'!$A$1:$S$342</definedName>
    <definedName name="_xlnm.Print_Area" localSheetId="8">'【様式２-2】県別申込データ（女子）'!$A$1:$S$342</definedName>
    <definedName name="_xlnm.Print_Area" localSheetId="9">【様式3】参加種目数一覧!$A$1:$O$127</definedName>
    <definedName name="_xlnm.Print_Area" localSheetId="10">【様式4】振込明細書!$A$1:$I$24</definedName>
    <definedName name="_xlnm.Print_Area" localSheetId="2">'各団体(個人）申込書記入例(必読)'!$A$1:$T$51</definedName>
    <definedName name="_xlnm.Print_Area" localSheetId="12">宿泊・弁当申込書!$A$1:$BI$78</definedName>
    <definedName name="_xlnm.Print_Area" localSheetId="11">宿泊・弁当要項!$A$1:$O$455</definedName>
    <definedName name="_xlnm.Print_Area" localSheetId="5">女子ﾃﾞｰﾀ貼付ｼｰﾄ!$A$1:$V$34</definedName>
    <definedName name="_xlnm.Print_Area" localSheetId="3">男子ﾃﾞｰﾀ貼付ｼｰﾄ!$A$2:$W$34</definedName>
    <definedName name="_xlnm.Print_Area">#REF!</definedName>
    <definedName name="_xlnm.Print_Titles" localSheetId="4">'【様式1-1】男子団体（個人）申込書'!$68:$89</definedName>
    <definedName name="_xlnm.Print_Titles" localSheetId="9">【様式3】参加種目数一覧!$1:$6</definedName>
    <definedName name="_xlnm.Print_Titles">#N/A</definedName>
    <definedName name="女継新" localSheetId="1">#REF!</definedName>
    <definedName name="女継新" localSheetId="11">#REF!</definedName>
    <definedName name="女継新">#REF!</definedName>
    <definedName name="女追加" localSheetId="1">#REF!</definedName>
    <definedName name="女追加" localSheetId="11">#REF!</definedName>
    <definedName name="女追加">#REF!</definedName>
    <definedName name="場" localSheetId="1">#REF!</definedName>
    <definedName name="場">#REF!</definedName>
    <definedName name="新規" localSheetId="1">#REF!</definedName>
    <definedName name="新規">#REF!</definedName>
    <definedName name="性別" localSheetId="1">#REF!</definedName>
    <definedName name="性別" localSheetId="11">#REF!</definedName>
    <definedName name="性別">#REF!</definedName>
    <definedName name="男継新" localSheetId="1">#REF!</definedName>
    <definedName name="男継新" localSheetId="11">#REF!</definedName>
    <definedName name="男継新">#REF!</definedName>
    <definedName name="男子" localSheetId="1">#REF!</definedName>
    <definedName name="男子" localSheetId="11">#REF!</definedName>
    <definedName name="男子">#REF!</definedName>
    <definedName name="男追加" localSheetId="1">#REF!</definedName>
    <definedName name="男追加" localSheetId="11">#REF!</definedName>
    <definedName name="男追加">#REF!</definedName>
    <definedName name="登録日" localSheetId="1">[2]学校データ!#REF!</definedName>
    <definedName name="登録日" localSheetId="11">[2]学校データ!#REF!</definedName>
    <definedName name="登録日">[2]学校データ!#REF!</definedName>
    <definedName name="福井新規" localSheetId="1">#REF!</definedName>
    <definedName name="福井新規" localSheetId="11">#REF!</definedName>
    <definedName name="福井新規" localSheetId="0">#REF!</definedName>
    <definedName name="福井新規">#REF!</definedName>
    <definedName name="福井追加" localSheetId="1">#REF!</definedName>
    <definedName name="福井追加" localSheetId="11">#REF!</definedName>
    <definedName name="福井追加" localSheetId="0">#REF!</definedName>
    <definedName name="福井追加">#REF!</definedName>
    <definedName name="弁当" localSheetId="1">#REF!</definedName>
    <definedName name="弁当" localSheetId="0">#REF!</definedName>
    <definedName name="弁当">#REF!</definedName>
  </definedNames>
  <calcPr calcId="152511"/>
</workbook>
</file>

<file path=xl/calcChain.xml><?xml version="1.0" encoding="utf-8"?>
<calcChain xmlns="http://schemas.openxmlformats.org/spreadsheetml/2006/main">
  <c r="D9" i="9" l="1"/>
  <c r="E9" i="9"/>
  <c r="F9" i="9"/>
  <c r="H9" i="9"/>
  <c r="I9" i="9"/>
  <c r="J9" i="9"/>
  <c r="K9" i="9"/>
  <c r="L9" i="9" a="1"/>
  <c r="L9" i="9" s="1"/>
  <c r="D10" i="9"/>
  <c r="E10" i="9"/>
  <c r="F10" i="9"/>
  <c r="H10" i="9"/>
  <c r="I10" i="9"/>
  <c r="J10" i="9"/>
  <c r="K10" i="9"/>
  <c r="L10" i="9" a="1"/>
  <c r="L10" i="9" s="1"/>
  <c r="D11" i="9"/>
  <c r="E11" i="9"/>
  <c r="F11" i="9"/>
  <c r="H11" i="9"/>
  <c r="I11" i="9"/>
  <c r="J11" i="9"/>
  <c r="K11" i="9"/>
  <c r="L11" i="9" a="1"/>
  <c r="L11" i="9" s="1"/>
  <c r="D12" i="9"/>
  <c r="E12" i="9"/>
  <c r="F12" i="9"/>
  <c r="H12" i="9"/>
  <c r="I12" i="9"/>
  <c r="J12" i="9"/>
  <c r="K12" i="9"/>
  <c r="L12" i="9" a="1"/>
  <c r="L12" i="9" s="1"/>
  <c r="D13" i="9"/>
  <c r="E13" i="9"/>
  <c r="F13" i="9"/>
  <c r="H13" i="9"/>
  <c r="I13" i="9"/>
  <c r="J13" i="9"/>
  <c r="K13" i="9"/>
  <c r="L13" i="9" a="1"/>
  <c r="L13" i="9" s="1"/>
  <c r="D14" i="9"/>
  <c r="E14" i="9"/>
  <c r="F14" i="9"/>
  <c r="H14" i="9"/>
  <c r="I14" i="9"/>
  <c r="J14" i="9"/>
  <c r="K14" i="9"/>
  <c r="L14" i="9" a="1"/>
  <c r="L14" i="9" s="1"/>
  <c r="D15" i="9"/>
  <c r="E15" i="9"/>
  <c r="F15" i="9"/>
  <c r="H15" i="9"/>
  <c r="I15" i="9"/>
  <c r="J15" i="9"/>
  <c r="K15" i="9"/>
  <c r="L15" i="9" a="1"/>
  <c r="L15" i="9" s="1"/>
  <c r="D16" i="9"/>
  <c r="E16" i="9"/>
  <c r="F16" i="9"/>
  <c r="H16" i="9"/>
  <c r="I16" i="9"/>
  <c r="J16" i="9"/>
  <c r="K16" i="9"/>
  <c r="L16" i="9" a="1"/>
  <c r="L16" i="9" s="1"/>
  <c r="D17" i="9"/>
  <c r="E17" i="9"/>
  <c r="F17" i="9"/>
  <c r="H17" i="9"/>
  <c r="I17" i="9"/>
  <c r="J17" i="9"/>
  <c r="K17" i="9"/>
  <c r="L17" i="9" a="1"/>
  <c r="L17" i="9" s="1"/>
  <c r="D18" i="9"/>
  <c r="E18" i="9"/>
  <c r="F18" i="9"/>
  <c r="H18" i="9"/>
  <c r="I18" i="9"/>
  <c r="J18" i="9"/>
  <c r="K18" i="9"/>
  <c r="L18" i="9" a="1"/>
  <c r="L18" i="9" s="1"/>
  <c r="D19" i="9"/>
  <c r="E19" i="9"/>
  <c r="F19" i="9"/>
  <c r="H19" i="9"/>
  <c r="I19" i="9"/>
  <c r="J19" i="9"/>
  <c r="K19" i="9"/>
  <c r="L19" i="9" a="1"/>
  <c r="L19" i="9" s="1"/>
  <c r="D20" i="9"/>
  <c r="E20" i="9"/>
  <c r="F20" i="9"/>
  <c r="H20" i="9"/>
  <c r="I20" i="9"/>
  <c r="J20" i="9"/>
  <c r="K20" i="9"/>
  <c r="L20" i="9" a="1"/>
  <c r="L20" i="9" s="1"/>
  <c r="D21" i="9"/>
  <c r="E21" i="9"/>
  <c r="F21" i="9"/>
  <c r="H21" i="9"/>
  <c r="I21" i="9"/>
  <c r="J21" i="9"/>
  <c r="K21" i="9"/>
  <c r="L21" i="9" a="1"/>
  <c r="L21" i="9" s="1"/>
  <c r="D22" i="9"/>
  <c r="E22" i="9"/>
  <c r="F22" i="9"/>
  <c r="H22" i="9"/>
  <c r="I22" i="9"/>
  <c r="J22" i="9"/>
  <c r="K22" i="9"/>
  <c r="L22" i="9" a="1"/>
  <c r="L22" i="9" s="1"/>
  <c r="D23" i="9"/>
  <c r="E23" i="9"/>
  <c r="F23" i="9"/>
  <c r="H23" i="9"/>
  <c r="I23" i="9"/>
  <c r="J23" i="9"/>
  <c r="K23" i="9"/>
  <c r="L23" i="9" a="1"/>
  <c r="L23" i="9" s="1"/>
  <c r="D24" i="9"/>
  <c r="E24" i="9"/>
  <c r="F24" i="9"/>
  <c r="H24" i="9"/>
  <c r="I24" i="9"/>
  <c r="J24" i="9"/>
  <c r="K24" i="9"/>
  <c r="L24" i="9" a="1"/>
  <c r="L24" i="9" s="1"/>
  <c r="D25" i="9"/>
  <c r="E25" i="9"/>
  <c r="F25" i="9"/>
  <c r="H25" i="9"/>
  <c r="I25" i="9"/>
  <c r="J25" i="9"/>
  <c r="K25" i="9"/>
  <c r="L25" i="9" a="1"/>
  <c r="L25" i="9" s="1"/>
  <c r="D26" i="9"/>
  <c r="E26" i="9"/>
  <c r="F26" i="9"/>
  <c r="H26" i="9"/>
  <c r="I26" i="9"/>
  <c r="J26" i="9"/>
  <c r="K26" i="9"/>
  <c r="L26" i="9" a="1"/>
  <c r="L26" i="9" s="1"/>
  <c r="D27" i="9"/>
  <c r="E27" i="9"/>
  <c r="F27" i="9"/>
  <c r="H27" i="9"/>
  <c r="I27" i="9"/>
  <c r="J27" i="9"/>
  <c r="K27" i="9"/>
  <c r="L27" i="9" a="1"/>
  <c r="L27" i="9" s="1"/>
  <c r="D28" i="9"/>
  <c r="E28" i="9"/>
  <c r="F28" i="9"/>
  <c r="H28" i="9"/>
  <c r="I28" i="9"/>
  <c r="J28" i="9"/>
  <c r="K28" i="9"/>
  <c r="L28" i="9" a="1"/>
  <c r="L28" i="9" s="1"/>
  <c r="D29" i="9"/>
  <c r="E29" i="9"/>
  <c r="F29" i="9"/>
  <c r="H29" i="9"/>
  <c r="I29" i="9"/>
  <c r="J29" i="9"/>
  <c r="K29" i="9"/>
  <c r="L29" i="9" a="1"/>
  <c r="L29" i="9" s="1"/>
  <c r="D30" i="9"/>
  <c r="E30" i="9"/>
  <c r="F30" i="9"/>
  <c r="H30" i="9"/>
  <c r="I30" i="9"/>
  <c r="J30" i="9"/>
  <c r="K30" i="9"/>
  <c r="L30" i="9" a="1"/>
  <c r="L30" i="9" s="1"/>
  <c r="D31" i="9"/>
  <c r="E31" i="9"/>
  <c r="F31" i="9"/>
  <c r="H31" i="9"/>
  <c r="I31" i="9"/>
  <c r="J31" i="9"/>
  <c r="K31" i="9"/>
  <c r="L31" i="9" a="1"/>
  <c r="L31" i="9"/>
  <c r="D32" i="9"/>
  <c r="E32" i="9"/>
  <c r="F32" i="9"/>
  <c r="H32" i="9"/>
  <c r="I32" i="9"/>
  <c r="J32" i="9"/>
  <c r="K32" i="9"/>
  <c r="L32" i="9" a="1"/>
  <c r="L32" i="9" s="1"/>
  <c r="D33" i="9"/>
  <c r="E33" i="9"/>
  <c r="F33" i="9"/>
  <c r="H33" i="9"/>
  <c r="I33" i="9"/>
  <c r="J33" i="9"/>
  <c r="K33" i="9"/>
  <c r="L33" i="9" a="1"/>
  <c r="L33" i="9" s="1"/>
  <c r="D34" i="9"/>
  <c r="E34" i="9"/>
  <c r="F34" i="9"/>
  <c r="H34" i="9"/>
  <c r="I34" i="9"/>
  <c r="J34" i="9"/>
  <c r="K34" i="9"/>
  <c r="L34" i="9" a="1"/>
  <c r="L34" i="9" s="1"/>
  <c r="D35" i="9"/>
  <c r="E35" i="9"/>
  <c r="F35" i="9"/>
  <c r="H35" i="9"/>
  <c r="I35" i="9"/>
  <c r="J35" i="9"/>
  <c r="K35" i="9"/>
  <c r="L35" i="9" a="1"/>
  <c r="L35" i="9" s="1"/>
  <c r="D36" i="9"/>
  <c r="E36" i="9"/>
  <c r="F36" i="9"/>
  <c r="H36" i="9"/>
  <c r="I36" i="9"/>
  <c r="J36" i="9"/>
  <c r="K36" i="9"/>
  <c r="L36" i="9" a="1"/>
  <c r="L36" i="9" s="1"/>
  <c r="D37" i="9"/>
  <c r="E37" i="9"/>
  <c r="F37" i="9"/>
  <c r="H37" i="9"/>
  <c r="I37" i="9"/>
  <c r="J37" i="9"/>
  <c r="K37" i="9"/>
  <c r="L37" i="9" a="1"/>
  <c r="L37" i="9" s="1"/>
  <c r="D38" i="9"/>
  <c r="E38" i="9"/>
  <c r="F38" i="9"/>
  <c r="H38" i="9"/>
  <c r="I38" i="9"/>
  <c r="J38" i="9"/>
  <c r="K38" i="9"/>
  <c r="L38" i="9" a="1"/>
  <c r="L38" i="9" s="1"/>
  <c r="D39" i="9"/>
  <c r="E39" i="9"/>
  <c r="F39" i="9"/>
  <c r="H39" i="9"/>
  <c r="I39" i="9"/>
  <c r="J39" i="9"/>
  <c r="K39" i="9"/>
  <c r="L39" i="9" a="1"/>
  <c r="L39" i="9" s="1"/>
  <c r="D40" i="9"/>
  <c r="E40" i="9"/>
  <c r="F40" i="9"/>
  <c r="H40" i="9"/>
  <c r="I40" i="9"/>
  <c r="J40" i="9"/>
  <c r="K40" i="9"/>
  <c r="L40" i="9" a="1"/>
  <c r="L40" i="9" s="1"/>
  <c r="D41" i="9"/>
  <c r="E41" i="9"/>
  <c r="F41" i="9"/>
  <c r="H41" i="9"/>
  <c r="I41" i="9"/>
  <c r="J41" i="9"/>
  <c r="K41" i="9"/>
  <c r="L41" i="9" a="1"/>
  <c r="L41" i="9" s="1"/>
  <c r="D42" i="9"/>
  <c r="E42" i="9"/>
  <c r="F42" i="9"/>
  <c r="H42" i="9"/>
  <c r="I42" i="9"/>
  <c r="J42" i="9"/>
  <c r="K42" i="9"/>
  <c r="L42" i="9" a="1"/>
  <c r="L42" i="9" s="1"/>
  <c r="D43" i="9"/>
  <c r="E43" i="9"/>
  <c r="F43" i="9"/>
  <c r="H43" i="9"/>
  <c r="I43" i="9"/>
  <c r="J43" i="9"/>
  <c r="K43" i="9"/>
  <c r="L43" i="9" a="1"/>
  <c r="L43" i="9" s="1"/>
  <c r="D44" i="9"/>
  <c r="E44" i="9"/>
  <c r="F44" i="9"/>
  <c r="H44" i="9"/>
  <c r="I44" i="9"/>
  <c r="J44" i="9"/>
  <c r="K44" i="9"/>
  <c r="L44" i="9" a="1"/>
  <c r="L44" i="9" s="1"/>
  <c r="D45" i="9"/>
  <c r="E45" i="9"/>
  <c r="F45" i="9"/>
  <c r="H45" i="9"/>
  <c r="I45" i="9"/>
  <c r="J45" i="9"/>
  <c r="K45" i="9"/>
  <c r="L45" i="9" a="1"/>
  <c r="L45" i="9" s="1"/>
  <c r="D46" i="9"/>
  <c r="E46" i="9"/>
  <c r="F46" i="9"/>
  <c r="H46" i="9"/>
  <c r="I46" i="9"/>
  <c r="J46" i="9"/>
  <c r="K46" i="9"/>
  <c r="L46" i="9" a="1"/>
  <c r="L46" i="9" s="1"/>
  <c r="D47" i="9"/>
  <c r="E47" i="9"/>
  <c r="F47" i="9"/>
  <c r="H47" i="9"/>
  <c r="I47" i="9"/>
  <c r="J47" i="9"/>
  <c r="K47" i="9"/>
  <c r="L47" i="9" a="1"/>
  <c r="L47" i="9" s="1"/>
  <c r="D48" i="9"/>
  <c r="E48" i="9"/>
  <c r="F48" i="9"/>
  <c r="H48" i="9"/>
  <c r="I48" i="9"/>
  <c r="J48" i="9"/>
  <c r="K48" i="9"/>
  <c r="L48" i="9" a="1"/>
  <c r="L48" i="9" s="1"/>
  <c r="D49" i="9"/>
  <c r="E49" i="9"/>
  <c r="F49" i="9"/>
  <c r="H49" i="9"/>
  <c r="I49" i="9"/>
  <c r="J49" i="9"/>
  <c r="K49" i="9"/>
  <c r="L49" i="9" a="1"/>
  <c r="L49" i="9" s="1"/>
  <c r="D50" i="9"/>
  <c r="E50" i="9"/>
  <c r="F50" i="9"/>
  <c r="H50" i="9"/>
  <c r="I50" i="9"/>
  <c r="J50" i="9"/>
  <c r="K50" i="9"/>
  <c r="L50" i="9" a="1"/>
  <c r="L50" i="9" s="1"/>
  <c r="D51" i="9"/>
  <c r="E51" i="9"/>
  <c r="F51" i="9"/>
  <c r="H51" i="9"/>
  <c r="I51" i="9"/>
  <c r="J51" i="9"/>
  <c r="K51" i="9"/>
  <c r="L51" i="9" a="1"/>
  <c r="L51" i="9" s="1"/>
  <c r="D52" i="9"/>
  <c r="E52" i="9"/>
  <c r="F52" i="9"/>
  <c r="H52" i="9"/>
  <c r="I52" i="9"/>
  <c r="J52" i="9"/>
  <c r="K52" i="9"/>
  <c r="L52" i="9" a="1"/>
  <c r="L52" i="9" s="1"/>
  <c r="D53" i="9"/>
  <c r="E53" i="9"/>
  <c r="F53" i="9"/>
  <c r="H53" i="9"/>
  <c r="I53" i="9"/>
  <c r="J53" i="9"/>
  <c r="K53" i="9"/>
  <c r="L53" i="9" a="1"/>
  <c r="L53" i="9" s="1"/>
  <c r="D54" i="9"/>
  <c r="E54" i="9"/>
  <c r="F54" i="9"/>
  <c r="H54" i="9"/>
  <c r="I54" i="9"/>
  <c r="J54" i="9"/>
  <c r="K54" i="9"/>
  <c r="L54" i="9" a="1"/>
  <c r="L54" i="9" s="1"/>
  <c r="D55" i="9"/>
  <c r="E55" i="9"/>
  <c r="F55" i="9"/>
  <c r="H55" i="9"/>
  <c r="I55" i="9"/>
  <c r="J55" i="9"/>
  <c r="K55" i="9"/>
  <c r="L55" i="9" a="1"/>
  <c r="L55" i="9" s="1"/>
  <c r="D56" i="9"/>
  <c r="E56" i="9"/>
  <c r="F56" i="9"/>
  <c r="H56" i="9"/>
  <c r="I56" i="9"/>
  <c r="J56" i="9"/>
  <c r="K56" i="9"/>
  <c r="L56" i="9" a="1"/>
  <c r="L56" i="9" s="1"/>
  <c r="D57" i="9"/>
  <c r="E57" i="9"/>
  <c r="F57" i="9"/>
  <c r="H57" i="9"/>
  <c r="I57" i="9"/>
  <c r="J57" i="9"/>
  <c r="K57" i="9"/>
  <c r="L57" i="9" a="1"/>
  <c r="L57" i="9" s="1"/>
  <c r="D58" i="9"/>
  <c r="E58" i="9"/>
  <c r="F58" i="9"/>
  <c r="H58" i="9"/>
  <c r="I58" i="9"/>
  <c r="J58" i="9"/>
  <c r="K58" i="9"/>
  <c r="L58" i="9" a="1"/>
  <c r="L58" i="9" s="1"/>
  <c r="D59" i="9"/>
  <c r="E59" i="9"/>
  <c r="F59" i="9"/>
  <c r="H59" i="9"/>
  <c r="I59" i="9"/>
  <c r="J59" i="9"/>
  <c r="K59" i="9"/>
  <c r="L59" i="9" a="1"/>
  <c r="L59" i="9"/>
  <c r="D60" i="9"/>
  <c r="E60" i="9"/>
  <c r="F60" i="9"/>
  <c r="H60" i="9"/>
  <c r="I60" i="9"/>
  <c r="J60" i="9"/>
  <c r="K60" i="9"/>
  <c r="L60" i="9" a="1"/>
  <c r="L60" i="9" s="1"/>
  <c r="D61" i="9"/>
  <c r="E61" i="9"/>
  <c r="F61" i="9"/>
  <c r="H61" i="9"/>
  <c r="I61" i="9"/>
  <c r="J61" i="9"/>
  <c r="K61" i="9"/>
  <c r="L61" i="9" a="1"/>
  <c r="L61" i="9" s="1"/>
  <c r="D62" i="9"/>
  <c r="E62" i="9"/>
  <c r="F62" i="9"/>
  <c r="H62" i="9"/>
  <c r="I62" i="9"/>
  <c r="J62" i="9"/>
  <c r="K62" i="9"/>
  <c r="L62" i="9" a="1"/>
  <c r="L62" i="9" s="1"/>
  <c r="D63" i="9"/>
  <c r="E63" i="9"/>
  <c r="F63" i="9"/>
  <c r="H63" i="9"/>
  <c r="I63" i="9"/>
  <c r="J63" i="9"/>
  <c r="K63" i="9"/>
  <c r="L63" i="9" a="1"/>
  <c r="L63" i="9"/>
  <c r="D64" i="9"/>
  <c r="E64" i="9"/>
  <c r="F64" i="9"/>
  <c r="H64" i="9"/>
  <c r="I64" i="9"/>
  <c r="J64" i="9"/>
  <c r="K64" i="9"/>
  <c r="L64" i="9" a="1"/>
  <c r="L64" i="9" s="1"/>
  <c r="D65" i="9"/>
  <c r="E65" i="9"/>
  <c r="F65" i="9"/>
  <c r="H65" i="9"/>
  <c r="I65" i="9"/>
  <c r="J65" i="9"/>
  <c r="K65" i="9"/>
  <c r="L65" i="9" a="1"/>
  <c r="L65" i="9" s="1"/>
  <c r="D66" i="9"/>
  <c r="E66" i="9"/>
  <c r="F66" i="9"/>
  <c r="H66" i="9"/>
  <c r="I66" i="9"/>
  <c r="J66" i="9"/>
  <c r="K66" i="9"/>
  <c r="L66" i="9" a="1"/>
  <c r="L66" i="9" s="1"/>
  <c r="D67" i="9"/>
  <c r="E67" i="9"/>
  <c r="F67" i="9"/>
  <c r="H67" i="9"/>
  <c r="I67" i="9"/>
  <c r="J67" i="9"/>
  <c r="K67" i="9"/>
  <c r="L67" i="9" a="1"/>
  <c r="L67" i="9" s="1"/>
  <c r="L8" i="9" a="1"/>
  <c r="L8" i="9"/>
  <c r="K8" i="9"/>
  <c r="J8" i="9"/>
  <c r="I8" i="9"/>
  <c r="H8" i="9"/>
  <c r="F8" i="9"/>
  <c r="E8" i="9"/>
  <c r="D8" i="9"/>
  <c r="D9" i="3"/>
  <c r="E9" i="3"/>
  <c r="F9" i="3"/>
  <c r="H9" i="3"/>
  <c r="I9" i="3"/>
  <c r="J9" i="3"/>
  <c r="K9" i="3"/>
  <c r="L9" i="3"/>
  <c r="D10" i="3"/>
  <c r="E10" i="3"/>
  <c r="F10" i="3"/>
  <c r="H10" i="3"/>
  <c r="I10" i="3"/>
  <c r="J10" i="3"/>
  <c r="K10" i="3"/>
  <c r="L10" i="3"/>
  <c r="D11" i="3"/>
  <c r="E11" i="3"/>
  <c r="F11" i="3"/>
  <c r="H11" i="3"/>
  <c r="I11" i="3"/>
  <c r="J11" i="3"/>
  <c r="K11" i="3"/>
  <c r="L11" i="3"/>
  <c r="D12" i="3"/>
  <c r="E12" i="3"/>
  <c r="F12" i="3"/>
  <c r="H12" i="3"/>
  <c r="I12" i="3"/>
  <c r="J12" i="3"/>
  <c r="K12" i="3"/>
  <c r="L12" i="3"/>
  <c r="D13" i="3"/>
  <c r="E13" i="3"/>
  <c r="F13" i="3"/>
  <c r="H13" i="3"/>
  <c r="I13" i="3"/>
  <c r="J13" i="3"/>
  <c r="K13" i="3"/>
  <c r="L13" i="3"/>
  <c r="D14" i="3"/>
  <c r="E14" i="3"/>
  <c r="F14" i="3"/>
  <c r="H14" i="3"/>
  <c r="I14" i="3"/>
  <c r="J14" i="3"/>
  <c r="K14" i="3"/>
  <c r="L14" i="3"/>
  <c r="D15" i="3"/>
  <c r="E15" i="3"/>
  <c r="F15" i="3"/>
  <c r="H15" i="3"/>
  <c r="I15" i="3"/>
  <c r="J15" i="3"/>
  <c r="K15" i="3"/>
  <c r="L15" i="3"/>
  <c r="D16" i="3"/>
  <c r="E16" i="3"/>
  <c r="F16" i="3"/>
  <c r="H16" i="3"/>
  <c r="I16" i="3"/>
  <c r="J16" i="3"/>
  <c r="K16" i="3"/>
  <c r="L16" i="3"/>
  <c r="D17" i="3"/>
  <c r="E17" i="3"/>
  <c r="F17" i="3"/>
  <c r="H17" i="3"/>
  <c r="I17" i="3"/>
  <c r="J17" i="3"/>
  <c r="K17" i="3"/>
  <c r="L17" i="3"/>
  <c r="D18" i="3"/>
  <c r="E18" i="3"/>
  <c r="F18" i="3"/>
  <c r="H18" i="3"/>
  <c r="I18" i="3"/>
  <c r="J18" i="3"/>
  <c r="K18" i="3"/>
  <c r="L18" i="3"/>
  <c r="D19" i="3"/>
  <c r="E19" i="3"/>
  <c r="F19" i="3"/>
  <c r="H19" i="3"/>
  <c r="I19" i="3"/>
  <c r="J19" i="3"/>
  <c r="K19" i="3"/>
  <c r="L19" i="3"/>
  <c r="D20" i="3"/>
  <c r="E20" i="3"/>
  <c r="F20" i="3"/>
  <c r="H20" i="3"/>
  <c r="I20" i="3"/>
  <c r="J20" i="3"/>
  <c r="K20" i="3"/>
  <c r="L20" i="3"/>
  <c r="D21" i="3"/>
  <c r="E21" i="3"/>
  <c r="F21" i="3"/>
  <c r="H21" i="3"/>
  <c r="I21" i="3"/>
  <c r="J21" i="3"/>
  <c r="K21" i="3"/>
  <c r="L21" i="3"/>
  <c r="D22" i="3"/>
  <c r="E22" i="3"/>
  <c r="F22" i="3"/>
  <c r="H22" i="3"/>
  <c r="I22" i="3"/>
  <c r="J22" i="3"/>
  <c r="K22" i="3"/>
  <c r="L22" i="3"/>
  <c r="D23" i="3"/>
  <c r="E23" i="3"/>
  <c r="F23" i="3"/>
  <c r="H23" i="3"/>
  <c r="I23" i="3"/>
  <c r="J23" i="3"/>
  <c r="K23" i="3"/>
  <c r="L23" i="3"/>
  <c r="D24" i="3"/>
  <c r="E24" i="3"/>
  <c r="F24" i="3"/>
  <c r="H24" i="3"/>
  <c r="I24" i="3"/>
  <c r="J24" i="3"/>
  <c r="K24" i="3"/>
  <c r="L24" i="3"/>
  <c r="D25" i="3"/>
  <c r="E25" i="3"/>
  <c r="F25" i="3"/>
  <c r="H25" i="3"/>
  <c r="I25" i="3"/>
  <c r="J25" i="3"/>
  <c r="K25" i="3"/>
  <c r="L25" i="3"/>
  <c r="D26" i="3"/>
  <c r="E26" i="3"/>
  <c r="F26" i="3"/>
  <c r="H26" i="3"/>
  <c r="I26" i="3"/>
  <c r="J26" i="3"/>
  <c r="K26" i="3"/>
  <c r="L26" i="3"/>
  <c r="D27" i="3"/>
  <c r="E27" i="3"/>
  <c r="F27" i="3"/>
  <c r="H27" i="3"/>
  <c r="I27" i="3"/>
  <c r="J27" i="3"/>
  <c r="K27" i="3"/>
  <c r="L27" i="3"/>
  <c r="D28" i="3"/>
  <c r="E28" i="3"/>
  <c r="F28" i="3"/>
  <c r="H28" i="3"/>
  <c r="I28" i="3"/>
  <c r="J28" i="3"/>
  <c r="K28" i="3"/>
  <c r="L28" i="3"/>
  <c r="D29" i="3"/>
  <c r="E29" i="3"/>
  <c r="F29" i="3"/>
  <c r="H29" i="3"/>
  <c r="I29" i="3"/>
  <c r="J29" i="3"/>
  <c r="K29" i="3"/>
  <c r="L29" i="3"/>
  <c r="D30" i="3"/>
  <c r="E30" i="3"/>
  <c r="F30" i="3"/>
  <c r="H30" i="3"/>
  <c r="I30" i="3"/>
  <c r="J30" i="3"/>
  <c r="K30" i="3"/>
  <c r="L30" i="3"/>
  <c r="D31" i="3"/>
  <c r="E31" i="3"/>
  <c r="F31" i="3"/>
  <c r="H31" i="3"/>
  <c r="I31" i="3"/>
  <c r="J31" i="3"/>
  <c r="K31" i="3"/>
  <c r="L31" i="3"/>
  <c r="D32" i="3"/>
  <c r="E32" i="3"/>
  <c r="F32" i="3"/>
  <c r="H32" i="3"/>
  <c r="I32" i="3"/>
  <c r="J32" i="3"/>
  <c r="K32" i="3"/>
  <c r="L32" i="3"/>
  <c r="D33" i="3"/>
  <c r="E33" i="3"/>
  <c r="F33" i="3"/>
  <c r="H33" i="3"/>
  <c r="I33" i="3"/>
  <c r="J33" i="3"/>
  <c r="K33" i="3"/>
  <c r="L33" i="3"/>
  <c r="D34" i="3"/>
  <c r="E34" i="3"/>
  <c r="F34" i="3"/>
  <c r="H34" i="3"/>
  <c r="I34" i="3"/>
  <c r="J34" i="3"/>
  <c r="K34" i="3"/>
  <c r="L34" i="3"/>
  <c r="D35" i="3"/>
  <c r="E35" i="3"/>
  <c r="F35" i="3"/>
  <c r="H35" i="3"/>
  <c r="I35" i="3"/>
  <c r="J35" i="3"/>
  <c r="K35" i="3"/>
  <c r="L35" i="3"/>
  <c r="D36" i="3"/>
  <c r="E36" i="3"/>
  <c r="F36" i="3"/>
  <c r="H36" i="3"/>
  <c r="I36" i="3"/>
  <c r="J36" i="3"/>
  <c r="K36" i="3"/>
  <c r="L36" i="3"/>
  <c r="D37" i="3"/>
  <c r="E37" i="3"/>
  <c r="F37" i="3"/>
  <c r="H37" i="3"/>
  <c r="I37" i="3"/>
  <c r="J37" i="3"/>
  <c r="K37" i="3"/>
  <c r="L37" i="3"/>
  <c r="D38" i="3"/>
  <c r="E38" i="3"/>
  <c r="F38" i="3"/>
  <c r="H38" i="3"/>
  <c r="I38" i="3"/>
  <c r="J38" i="3"/>
  <c r="K38" i="3"/>
  <c r="L38" i="3"/>
  <c r="D39" i="3"/>
  <c r="E39" i="3"/>
  <c r="F39" i="3"/>
  <c r="H39" i="3"/>
  <c r="I39" i="3"/>
  <c r="J39" i="3"/>
  <c r="K39" i="3"/>
  <c r="L39" i="3"/>
  <c r="D40" i="3"/>
  <c r="E40" i="3"/>
  <c r="F40" i="3"/>
  <c r="H40" i="3"/>
  <c r="I40" i="3"/>
  <c r="J40" i="3"/>
  <c r="K40" i="3"/>
  <c r="L40" i="3"/>
  <c r="D41" i="3"/>
  <c r="E41" i="3"/>
  <c r="F41" i="3"/>
  <c r="H41" i="3"/>
  <c r="I41" i="3"/>
  <c r="J41" i="3"/>
  <c r="K41" i="3"/>
  <c r="L41" i="3"/>
  <c r="D42" i="3"/>
  <c r="E42" i="3"/>
  <c r="F42" i="3"/>
  <c r="H42" i="3"/>
  <c r="I42" i="3"/>
  <c r="J42" i="3"/>
  <c r="K42" i="3"/>
  <c r="L42" i="3"/>
  <c r="D43" i="3"/>
  <c r="E43" i="3"/>
  <c r="F43" i="3"/>
  <c r="H43" i="3"/>
  <c r="I43" i="3"/>
  <c r="J43" i="3"/>
  <c r="K43" i="3"/>
  <c r="L43" i="3"/>
  <c r="D44" i="3"/>
  <c r="E44" i="3"/>
  <c r="F44" i="3"/>
  <c r="H44" i="3"/>
  <c r="I44" i="3"/>
  <c r="J44" i="3"/>
  <c r="K44" i="3"/>
  <c r="L44" i="3"/>
  <c r="D45" i="3"/>
  <c r="E45" i="3"/>
  <c r="F45" i="3"/>
  <c r="H45" i="3"/>
  <c r="I45" i="3"/>
  <c r="J45" i="3"/>
  <c r="K45" i="3"/>
  <c r="L45" i="3"/>
  <c r="D46" i="3"/>
  <c r="E46" i="3"/>
  <c r="F46" i="3"/>
  <c r="H46" i="3"/>
  <c r="I46" i="3"/>
  <c r="J46" i="3"/>
  <c r="K46" i="3"/>
  <c r="L46" i="3"/>
  <c r="D47" i="3"/>
  <c r="E47" i="3"/>
  <c r="F47" i="3"/>
  <c r="H47" i="3"/>
  <c r="I47" i="3"/>
  <c r="J47" i="3"/>
  <c r="K47" i="3"/>
  <c r="L47" i="3"/>
  <c r="D48" i="3"/>
  <c r="E48" i="3"/>
  <c r="F48" i="3"/>
  <c r="H48" i="3"/>
  <c r="I48" i="3"/>
  <c r="J48" i="3"/>
  <c r="K48" i="3"/>
  <c r="L48" i="3"/>
  <c r="D49" i="3"/>
  <c r="E49" i="3"/>
  <c r="F49" i="3"/>
  <c r="H49" i="3"/>
  <c r="I49" i="3"/>
  <c r="J49" i="3"/>
  <c r="K49" i="3"/>
  <c r="L49" i="3"/>
  <c r="D50" i="3"/>
  <c r="E50" i="3"/>
  <c r="F50" i="3"/>
  <c r="H50" i="3"/>
  <c r="I50" i="3"/>
  <c r="J50" i="3"/>
  <c r="K50" i="3"/>
  <c r="L50" i="3"/>
  <c r="D51" i="3"/>
  <c r="E51" i="3"/>
  <c r="F51" i="3"/>
  <c r="H51" i="3"/>
  <c r="I51" i="3"/>
  <c r="J51" i="3"/>
  <c r="K51" i="3"/>
  <c r="L51" i="3"/>
  <c r="D52" i="3"/>
  <c r="E52" i="3"/>
  <c r="F52" i="3"/>
  <c r="H52" i="3"/>
  <c r="I52" i="3"/>
  <c r="J52" i="3"/>
  <c r="K52" i="3"/>
  <c r="L52" i="3"/>
  <c r="D53" i="3"/>
  <c r="E53" i="3"/>
  <c r="F53" i="3"/>
  <c r="H53" i="3"/>
  <c r="I53" i="3"/>
  <c r="J53" i="3"/>
  <c r="K53" i="3"/>
  <c r="L53" i="3"/>
  <c r="D54" i="3"/>
  <c r="E54" i="3"/>
  <c r="F54" i="3"/>
  <c r="H54" i="3"/>
  <c r="I54" i="3"/>
  <c r="J54" i="3"/>
  <c r="K54" i="3"/>
  <c r="L54" i="3"/>
  <c r="D55" i="3"/>
  <c r="E55" i="3"/>
  <c r="F55" i="3"/>
  <c r="H55" i="3"/>
  <c r="I55" i="3"/>
  <c r="J55" i="3"/>
  <c r="K55" i="3"/>
  <c r="L55" i="3"/>
  <c r="D56" i="3"/>
  <c r="E56" i="3"/>
  <c r="F56" i="3"/>
  <c r="H56" i="3"/>
  <c r="I56" i="3"/>
  <c r="J56" i="3"/>
  <c r="K56" i="3"/>
  <c r="L56" i="3"/>
  <c r="D57" i="3"/>
  <c r="E57" i="3"/>
  <c r="F57" i="3"/>
  <c r="H57" i="3"/>
  <c r="I57" i="3"/>
  <c r="J57" i="3"/>
  <c r="K57" i="3"/>
  <c r="L57" i="3"/>
  <c r="D58" i="3"/>
  <c r="E58" i="3"/>
  <c r="F58" i="3"/>
  <c r="H58" i="3"/>
  <c r="I58" i="3"/>
  <c r="J58" i="3"/>
  <c r="K58" i="3"/>
  <c r="L58" i="3"/>
  <c r="D59" i="3"/>
  <c r="E59" i="3"/>
  <c r="F59" i="3"/>
  <c r="H59" i="3"/>
  <c r="I59" i="3"/>
  <c r="J59" i="3"/>
  <c r="K59" i="3"/>
  <c r="L59" i="3"/>
  <c r="D60" i="3"/>
  <c r="E60" i="3"/>
  <c r="F60" i="3"/>
  <c r="H60" i="3"/>
  <c r="I60" i="3"/>
  <c r="J60" i="3"/>
  <c r="K60" i="3"/>
  <c r="L60" i="3"/>
  <c r="D61" i="3"/>
  <c r="E61" i="3"/>
  <c r="F61" i="3"/>
  <c r="H61" i="3"/>
  <c r="I61" i="3"/>
  <c r="J61" i="3"/>
  <c r="K61" i="3"/>
  <c r="L61" i="3"/>
  <c r="D62" i="3"/>
  <c r="E62" i="3"/>
  <c r="F62" i="3"/>
  <c r="H62" i="3"/>
  <c r="I62" i="3"/>
  <c r="J62" i="3"/>
  <c r="K62" i="3"/>
  <c r="L62" i="3"/>
  <c r="D63" i="3"/>
  <c r="E63" i="3"/>
  <c r="F63" i="3"/>
  <c r="H63" i="3"/>
  <c r="I63" i="3"/>
  <c r="J63" i="3"/>
  <c r="K63" i="3"/>
  <c r="L63" i="3"/>
  <c r="D64" i="3"/>
  <c r="E64" i="3"/>
  <c r="F64" i="3"/>
  <c r="H64" i="3"/>
  <c r="I64" i="3"/>
  <c r="J64" i="3"/>
  <c r="K64" i="3"/>
  <c r="L64" i="3"/>
  <c r="D65" i="3"/>
  <c r="E65" i="3"/>
  <c r="F65" i="3"/>
  <c r="H65" i="3"/>
  <c r="I65" i="3"/>
  <c r="J65" i="3"/>
  <c r="K65" i="3"/>
  <c r="L65" i="3"/>
  <c r="D66" i="3"/>
  <c r="E66" i="3"/>
  <c r="F66" i="3"/>
  <c r="H66" i="3"/>
  <c r="I66" i="3"/>
  <c r="J66" i="3"/>
  <c r="K66" i="3"/>
  <c r="L66" i="3"/>
  <c r="D67" i="3"/>
  <c r="E67" i="3"/>
  <c r="F67" i="3"/>
  <c r="H67" i="3"/>
  <c r="I67" i="3"/>
  <c r="J67" i="3"/>
  <c r="K67" i="3"/>
  <c r="L67" i="3"/>
  <c r="L8" i="3"/>
  <c r="K8" i="3"/>
  <c r="J8" i="3"/>
  <c r="I8" i="3"/>
  <c r="H8" i="3"/>
  <c r="F8" i="3"/>
  <c r="E8" i="3"/>
  <c r="A3" i="8"/>
  <c r="B3" i="8" s="1"/>
  <c r="Q49" i="5"/>
  <c r="Q47" i="5"/>
  <c r="Q45" i="5"/>
  <c r="Q43" i="5"/>
  <c r="Q41" i="5"/>
  <c r="D3" i="8" l="1" a="1"/>
  <c r="D3" i="8" s="1"/>
  <c r="C3" i="8"/>
  <c r="Q51" i="5"/>
  <c r="Q77" i="9"/>
  <c r="Q75" i="9"/>
  <c r="Q73" i="9"/>
  <c r="Q71" i="9"/>
  <c r="Q69" i="9"/>
  <c r="Q77" i="3"/>
  <c r="Q75" i="3"/>
  <c r="Q73" i="3"/>
  <c r="Q71" i="3"/>
  <c r="Q69" i="3"/>
  <c r="N126" i="14" l="1"/>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H126" i="14"/>
  <c r="O126" i="14" s="1"/>
  <c r="H125" i="14"/>
  <c r="O125" i="14" s="1"/>
  <c r="H124" i="14"/>
  <c r="O124" i="14" s="1"/>
  <c r="H123" i="14"/>
  <c r="O123" i="14" s="1"/>
  <c r="H122" i="14"/>
  <c r="O122" i="14" s="1"/>
  <c r="H121" i="14"/>
  <c r="O121" i="14" s="1"/>
  <c r="H120" i="14"/>
  <c r="O120" i="14" s="1"/>
  <c r="H119" i="14"/>
  <c r="O119" i="14" s="1"/>
  <c r="H118" i="14"/>
  <c r="H117" i="14"/>
  <c r="O117" i="14" s="1"/>
  <c r="H116" i="14"/>
  <c r="O116" i="14" s="1"/>
  <c r="H115" i="14"/>
  <c r="H114" i="14"/>
  <c r="O114" i="14" s="1"/>
  <c r="H113" i="14"/>
  <c r="O113" i="14" s="1"/>
  <c r="H112" i="14"/>
  <c r="O112" i="14" s="1"/>
  <c r="H111" i="14"/>
  <c r="O111" i="14" s="1"/>
  <c r="H110" i="14"/>
  <c r="O110" i="14" s="1"/>
  <c r="H109" i="14"/>
  <c r="O109" i="14" s="1"/>
  <c r="H108" i="14"/>
  <c r="O108" i="14" s="1"/>
  <c r="H107" i="14"/>
  <c r="O107" i="14" s="1"/>
  <c r="H106" i="14"/>
  <c r="H105" i="14"/>
  <c r="O105" i="14" s="1"/>
  <c r="H104" i="14"/>
  <c r="O104" i="14" s="1"/>
  <c r="H103" i="14"/>
  <c r="O103" i="14" s="1"/>
  <c r="H102" i="14"/>
  <c r="O102" i="14" s="1"/>
  <c r="H101" i="14"/>
  <c r="O101" i="14" s="1"/>
  <c r="H100" i="14"/>
  <c r="O100" i="14" s="1"/>
  <c r="H99" i="14"/>
  <c r="O99" i="14" s="1"/>
  <c r="H98" i="14"/>
  <c r="O98" i="14" s="1"/>
  <c r="H97" i="14"/>
  <c r="O97" i="14" s="1"/>
  <c r="H96" i="14"/>
  <c r="O96" i="14" s="1"/>
  <c r="H95" i="14"/>
  <c r="O95" i="14" s="1"/>
  <c r="H94" i="14"/>
  <c r="O94" i="14" s="1"/>
  <c r="H93" i="14"/>
  <c r="O93" i="14" s="1"/>
  <c r="H92" i="14"/>
  <c r="O92" i="14" s="1"/>
  <c r="H91" i="14"/>
  <c r="O91" i="14" s="1"/>
  <c r="H90" i="14"/>
  <c r="O90" i="14" s="1"/>
  <c r="H89" i="14"/>
  <c r="O89" i="14" s="1"/>
  <c r="H88" i="14"/>
  <c r="O88" i="14" s="1"/>
  <c r="H87" i="14"/>
  <c r="O87" i="14" s="1"/>
  <c r="H86" i="14"/>
  <c r="O86" i="14" s="1"/>
  <c r="H85" i="14"/>
  <c r="O85" i="14" s="1"/>
  <c r="H84" i="14"/>
  <c r="O84" i="14" s="1"/>
  <c r="H83" i="14"/>
  <c r="O83" i="14" s="1"/>
  <c r="H82" i="14"/>
  <c r="O82" i="14" s="1"/>
  <c r="H81" i="14"/>
  <c r="O81" i="14" s="1"/>
  <c r="H80" i="14"/>
  <c r="O80" i="14" s="1"/>
  <c r="H79" i="14"/>
  <c r="O79" i="14" s="1"/>
  <c r="H78" i="14"/>
  <c r="O78" i="14" s="1"/>
  <c r="H77" i="14"/>
  <c r="O77" i="14" s="1"/>
  <c r="H76" i="14"/>
  <c r="O76" i="14" s="1"/>
  <c r="H75" i="14"/>
  <c r="O75" i="14" s="1"/>
  <c r="H74" i="14"/>
  <c r="O74" i="14" s="1"/>
  <c r="H73" i="14"/>
  <c r="O73" i="14" s="1"/>
  <c r="H72" i="14"/>
  <c r="O72" i="14" s="1"/>
  <c r="H71" i="14"/>
  <c r="O71" i="14" s="1"/>
  <c r="H70" i="14"/>
  <c r="O70" i="14" s="1"/>
  <c r="H69" i="14"/>
  <c r="O69" i="14" s="1"/>
  <c r="H68" i="14"/>
  <c r="O68" i="14" s="1"/>
  <c r="H67" i="14"/>
  <c r="O67" i="14" s="1"/>
  <c r="H66" i="14"/>
  <c r="O66" i="14" s="1"/>
  <c r="H65" i="14"/>
  <c r="O65" i="14" s="1"/>
  <c r="H64" i="14"/>
  <c r="O64" i="14" s="1"/>
  <c r="H63" i="14"/>
  <c r="O63" i="14" s="1"/>
  <c r="H62" i="14"/>
  <c r="O62" i="14" s="1"/>
  <c r="H61" i="14"/>
  <c r="O61" i="14" s="1"/>
  <c r="H60" i="14"/>
  <c r="O60" i="14" s="1"/>
  <c r="H59" i="14"/>
  <c r="O59" i="14" s="1"/>
  <c r="H58" i="14"/>
  <c r="O58" i="14" s="1"/>
  <c r="H57" i="14"/>
  <c r="O57" i="14" s="1"/>
  <c r="H56" i="14"/>
  <c r="O56" i="14" s="1"/>
  <c r="H55" i="14"/>
  <c r="O55" i="14" s="1"/>
  <c r="H54" i="14"/>
  <c r="O54" i="14" s="1"/>
  <c r="H53" i="14"/>
  <c r="O53" i="14" s="1"/>
  <c r="H52" i="14"/>
  <c r="O52" i="14" s="1"/>
  <c r="H51" i="14"/>
  <c r="O51" i="14" s="1"/>
  <c r="H50" i="14"/>
  <c r="O50" i="14" s="1"/>
  <c r="H49" i="14"/>
  <c r="O49" i="14" s="1"/>
  <c r="H48" i="14"/>
  <c r="O48" i="14" s="1"/>
  <c r="H47" i="14"/>
  <c r="O47" i="14" s="1"/>
  <c r="H46" i="14"/>
  <c r="O46" i="14" s="1"/>
  <c r="H45" i="14"/>
  <c r="O45" i="14" s="1"/>
  <c r="H44" i="14"/>
  <c r="O44" i="14" s="1"/>
  <c r="H43" i="14"/>
  <c r="O43" i="14" s="1"/>
  <c r="H42" i="14"/>
  <c r="O42" i="14" s="1"/>
  <c r="H41" i="14"/>
  <c r="O41" i="14" s="1"/>
  <c r="H40" i="14"/>
  <c r="O40" i="14" s="1"/>
  <c r="H39" i="14"/>
  <c r="O39" i="14" s="1"/>
  <c r="H38" i="14"/>
  <c r="O38" i="14" s="1"/>
  <c r="H37" i="14"/>
  <c r="O37" i="14" s="1"/>
  <c r="H36" i="14"/>
  <c r="O36" i="14" s="1"/>
  <c r="H35" i="14"/>
  <c r="O35" i="14" s="1"/>
  <c r="H34" i="14"/>
  <c r="O34" i="14" s="1"/>
  <c r="H33" i="14"/>
  <c r="O33" i="14" s="1"/>
  <c r="H32" i="14"/>
  <c r="O32" i="14" s="1"/>
  <c r="H31" i="14"/>
  <c r="O31" i="14" s="1"/>
  <c r="H30" i="14"/>
  <c r="O30" i="14" s="1"/>
  <c r="H29" i="14"/>
  <c r="O29" i="14" s="1"/>
  <c r="H28" i="14"/>
  <c r="O28" i="14" s="1"/>
  <c r="H27" i="14"/>
  <c r="O27" i="14" s="1"/>
  <c r="H26" i="14"/>
  <c r="O26" i="14" s="1"/>
  <c r="H25" i="14"/>
  <c r="O25" i="14" s="1"/>
  <c r="H24" i="14"/>
  <c r="O24" i="14" s="1"/>
  <c r="H23" i="14"/>
  <c r="O23" i="14" s="1"/>
  <c r="H22" i="14"/>
  <c r="O22" i="14" s="1"/>
  <c r="H21" i="14"/>
  <c r="O21" i="14" s="1"/>
  <c r="H20" i="14"/>
  <c r="O20" i="14" s="1"/>
  <c r="H19" i="14"/>
  <c r="O19" i="14" s="1"/>
  <c r="H18" i="14"/>
  <c r="O18" i="14" s="1"/>
  <c r="H17" i="14"/>
  <c r="O17" i="14" s="1"/>
  <c r="H16" i="14"/>
  <c r="O16" i="14" s="1"/>
  <c r="H15" i="14"/>
  <c r="O15" i="14" s="1"/>
  <c r="H14" i="14"/>
  <c r="O14" i="14" s="1"/>
  <c r="H13" i="14"/>
  <c r="O13" i="14" s="1"/>
  <c r="H12" i="14"/>
  <c r="O12" i="14" s="1"/>
  <c r="H11" i="14"/>
  <c r="O11" i="14" s="1"/>
  <c r="H7" i="14"/>
  <c r="M127" i="14"/>
  <c r="K12" i="15" s="1"/>
  <c r="L127" i="14"/>
  <c r="K11" i="15" s="1"/>
  <c r="K127" i="14"/>
  <c r="K10" i="15" s="1"/>
  <c r="J127" i="14"/>
  <c r="K9" i="15" s="1"/>
  <c r="I127" i="14"/>
  <c r="D8" i="15" s="1"/>
  <c r="H8" i="15" s="1"/>
  <c r="G127" i="14"/>
  <c r="J12" i="15" s="1"/>
  <c r="F127" i="14"/>
  <c r="C11" i="15" s="1"/>
  <c r="E127" i="14"/>
  <c r="J10" i="15" s="1"/>
  <c r="D127" i="14"/>
  <c r="J9" i="15" s="1"/>
  <c r="C127" i="14"/>
  <c r="C8" i="15" s="1"/>
  <c r="G8" i="15" s="1"/>
  <c r="H10" i="14"/>
  <c r="H9" i="14"/>
  <c r="H8" i="14"/>
  <c r="O115" i="14" l="1"/>
  <c r="O118" i="14"/>
  <c r="O10" i="14"/>
  <c r="O8" i="14"/>
  <c r="O9" i="14"/>
  <c r="O7" i="14"/>
  <c r="N127" i="14"/>
  <c r="K13" i="15" s="1"/>
  <c r="D9" i="15"/>
  <c r="H9" i="15" s="1"/>
  <c r="K8" i="15"/>
  <c r="C12" i="15"/>
  <c r="G12" i="15" s="1"/>
  <c r="J11" i="15"/>
  <c r="D10" i="15"/>
  <c r="H10" i="15" s="1"/>
  <c r="D11" i="15"/>
  <c r="H11" i="15" s="1"/>
  <c r="C9" i="15"/>
  <c r="G9" i="15" s="1"/>
  <c r="D12" i="15"/>
  <c r="H12" i="15" s="1"/>
  <c r="C10" i="15"/>
  <c r="G10" i="15" s="1"/>
  <c r="H127" i="14"/>
  <c r="J13" i="15" s="1"/>
  <c r="J8" i="15"/>
  <c r="O106" i="14"/>
  <c r="G11" i="15"/>
  <c r="I8" i="15"/>
  <c r="E8" i="15"/>
  <c r="F26" i="5"/>
  <c r="N26" i="5" s="1"/>
  <c r="A37" i="8"/>
  <c r="C37" i="8" s="1"/>
  <c r="A34" i="8"/>
  <c r="C34" i="8" s="1"/>
  <c r="A21" i="8"/>
  <c r="C21" i="8" s="1"/>
  <c r="A18" i="8"/>
  <c r="C18" i="8" s="1"/>
  <c r="A10" i="8"/>
  <c r="C10" i="8" s="1"/>
  <c r="A4" i="8"/>
  <c r="F4" i="9"/>
  <c r="N4" i="9" s="1"/>
  <c r="A202" i="10"/>
  <c r="D202" i="10" s="1"/>
  <c r="A201" i="10"/>
  <c r="A200" i="10"/>
  <c r="D200" i="10" s="1"/>
  <c r="A199" i="10"/>
  <c r="A198" i="10"/>
  <c r="D198" i="10" s="1"/>
  <c r="A197" i="10"/>
  <c r="A196" i="10"/>
  <c r="D196" i="10" s="1"/>
  <c r="A195" i="10"/>
  <c r="A194" i="10"/>
  <c r="D194" i="10" s="1"/>
  <c r="A193" i="10"/>
  <c r="A192" i="10"/>
  <c r="D192" i="10" s="1"/>
  <c r="A191" i="10"/>
  <c r="A190" i="10"/>
  <c r="D190" i="10" s="1"/>
  <c r="A189" i="10"/>
  <c r="A188" i="10"/>
  <c r="D188" i="10" s="1"/>
  <c r="A187" i="10"/>
  <c r="A186" i="10"/>
  <c r="D186" i="10" s="1"/>
  <c r="A185" i="10"/>
  <c r="A184" i="10"/>
  <c r="D184" i="10" s="1"/>
  <c r="A183" i="10"/>
  <c r="A182" i="10"/>
  <c r="D182" i="10" s="1"/>
  <c r="A181" i="10"/>
  <c r="A180" i="10"/>
  <c r="D180" i="10" s="1"/>
  <c r="A179" i="10"/>
  <c r="A178" i="10"/>
  <c r="D178" i="10" s="1"/>
  <c r="A177" i="10"/>
  <c r="A176" i="10"/>
  <c r="D176" i="10" s="1"/>
  <c r="A175" i="10"/>
  <c r="A174" i="10"/>
  <c r="D174" i="10" s="1"/>
  <c r="A173" i="10"/>
  <c r="A172" i="10"/>
  <c r="D172" i="10" s="1"/>
  <c r="A171" i="10"/>
  <c r="D171" i="10" s="1"/>
  <c r="A170" i="10"/>
  <c r="D170" i="10" s="1"/>
  <c r="A169" i="10"/>
  <c r="A168" i="10"/>
  <c r="D168" i="10" s="1"/>
  <c r="A167" i="10"/>
  <c r="D167" i="10" s="1"/>
  <c r="A166" i="10"/>
  <c r="D166" i="10" s="1"/>
  <c r="A165" i="10"/>
  <c r="A164" i="10"/>
  <c r="D164" i="10" s="1"/>
  <c r="A163" i="10"/>
  <c r="D163" i="10" s="1"/>
  <c r="A162" i="10"/>
  <c r="D162" i="10" s="1"/>
  <c r="A161" i="10"/>
  <c r="A160" i="10"/>
  <c r="D160" i="10" s="1"/>
  <c r="A159" i="10"/>
  <c r="D159" i="10" s="1"/>
  <c r="A158" i="10"/>
  <c r="D158" i="10" s="1"/>
  <c r="A157" i="10"/>
  <c r="A156" i="10"/>
  <c r="D156" i="10" s="1"/>
  <c r="A155" i="10"/>
  <c r="D155" i="10" s="1"/>
  <c r="A154" i="10"/>
  <c r="D154" i="10" s="1"/>
  <c r="A153" i="10"/>
  <c r="A152" i="10"/>
  <c r="D152" i="10" s="1"/>
  <c r="A151" i="10"/>
  <c r="D151" i="10" s="1"/>
  <c r="A150" i="10"/>
  <c r="D150" i="10" s="1"/>
  <c r="A149" i="10"/>
  <c r="A148" i="10"/>
  <c r="D148" i="10" s="1"/>
  <c r="A147" i="10"/>
  <c r="D147" i="10" s="1"/>
  <c r="A146" i="10"/>
  <c r="D146" i="10" s="1"/>
  <c r="A145" i="10"/>
  <c r="A144" i="10"/>
  <c r="D144" i="10" s="1"/>
  <c r="A143" i="10"/>
  <c r="D143" i="10" s="1"/>
  <c r="A142" i="10"/>
  <c r="D142" i="10" s="1"/>
  <c r="A141" i="10"/>
  <c r="A140" i="10"/>
  <c r="D140" i="10" s="1"/>
  <c r="A139" i="10"/>
  <c r="D139" i="10" s="1"/>
  <c r="A138" i="10"/>
  <c r="D138" i="10" s="1"/>
  <c r="A137" i="10"/>
  <c r="A136" i="10"/>
  <c r="D136" i="10" s="1"/>
  <c r="A135" i="10"/>
  <c r="D135" i="10" s="1"/>
  <c r="A134" i="10"/>
  <c r="D134" i="10" s="1"/>
  <c r="A133" i="10"/>
  <c r="A132" i="10"/>
  <c r="D132" i="10" s="1"/>
  <c r="A131" i="10"/>
  <c r="D131" i="10" s="1"/>
  <c r="A130" i="10"/>
  <c r="D130" i="10" s="1"/>
  <c r="A129" i="10"/>
  <c r="A128" i="10"/>
  <c r="D128" i="10" s="1"/>
  <c r="A127" i="10"/>
  <c r="D127" i="10" s="1"/>
  <c r="A126" i="10"/>
  <c r="D126" i="10" s="1"/>
  <c r="A125" i="10"/>
  <c r="A124" i="10"/>
  <c r="D124" i="10" s="1"/>
  <c r="A123" i="10"/>
  <c r="D123" i="10" s="1"/>
  <c r="A122" i="10"/>
  <c r="D122" i="10" s="1"/>
  <c r="A121" i="10"/>
  <c r="A120" i="10"/>
  <c r="D120" i="10" s="1"/>
  <c r="A119" i="10"/>
  <c r="D119" i="10" s="1"/>
  <c r="A118" i="10"/>
  <c r="D118" i="10" s="1"/>
  <c r="A117" i="10"/>
  <c r="A116" i="10"/>
  <c r="D116" i="10" s="1"/>
  <c r="A115" i="10"/>
  <c r="D115" i="10" s="1"/>
  <c r="A114" i="10"/>
  <c r="B114" i="10" s="1"/>
  <c r="A113" i="10"/>
  <c r="A112" i="10"/>
  <c r="A111" i="10"/>
  <c r="D111" i="10" s="1"/>
  <c r="A110" i="10"/>
  <c r="B110" i="10" s="1"/>
  <c r="A109" i="10"/>
  <c r="A108" i="10"/>
  <c r="B108" i="10" s="1"/>
  <c r="A107" i="10"/>
  <c r="D107" i="10" s="1"/>
  <c r="A106" i="10"/>
  <c r="B106" i="10" s="1"/>
  <c r="A105" i="10"/>
  <c r="A104" i="10"/>
  <c r="A103" i="10"/>
  <c r="D103" i="10" s="1"/>
  <c r="A102" i="10"/>
  <c r="B102" i="10" s="1"/>
  <c r="A101" i="10"/>
  <c r="A100" i="10"/>
  <c r="B100" i="10" s="1"/>
  <c r="A99" i="10"/>
  <c r="D99" i="10" s="1"/>
  <c r="A98" i="10"/>
  <c r="B98" i="10" s="1"/>
  <c r="A97" i="10"/>
  <c r="A96" i="10"/>
  <c r="B96" i="10" s="1"/>
  <c r="A95" i="10"/>
  <c r="D95" i="10" s="1"/>
  <c r="A94" i="10"/>
  <c r="B94" i="10" s="1"/>
  <c r="A93" i="10"/>
  <c r="A92" i="10"/>
  <c r="B92" i="10" s="1"/>
  <c r="A91" i="10"/>
  <c r="D91" i="10" s="1"/>
  <c r="A90" i="10"/>
  <c r="B90" i="10" s="1"/>
  <c r="A89" i="10"/>
  <c r="A88" i="10"/>
  <c r="A87" i="10"/>
  <c r="D87" i="10" s="1"/>
  <c r="A86" i="10"/>
  <c r="B86" i="10" s="1"/>
  <c r="A85" i="10"/>
  <c r="A84" i="10"/>
  <c r="B84" i="10" s="1"/>
  <c r="A83" i="10"/>
  <c r="D83" i="10" s="1"/>
  <c r="A82" i="10"/>
  <c r="B82" i="10" s="1"/>
  <c r="A81" i="10"/>
  <c r="A80" i="10"/>
  <c r="B80" i="10" s="1"/>
  <c r="A79" i="10"/>
  <c r="D79" i="10" s="1"/>
  <c r="A78" i="10"/>
  <c r="B78" i="10" s="1"/>
  <c r="A77" i="10"/>
  <c r="A76" i="10"/>
  <c r="A75" i="10"/>
  <c r="D75" i="10" s="1"/>
  <c r="A74" i="10"/>
  <c r="B74" i="10" s="1"/>
  <c r="A73" i="10"/>
  <c r="A72" i="10"/>
  <c r="B72" i="10" s="1"/>
  <c r="A71" i="10"/>
  <c r="D71" i="10" s="1"/>
  <c r="A70" i="10"/>
  <c r="B70" i="10" s="1"/>
  <c r="A69" i="10"/>
  <c r="A68" i="10"/>
  <c r="A67" i="10"/>
  <c r="D67" i="10" s="1"/>
  <c r="A66" i="10"/>
  <c r="B66" i="10" s="1"/>
  <c r="A65" i="10"/>
  <c r="A64" i="10"/>
  <c r="B64" i="10" s="1"/>
  <c r="A63" i="10"/>
  <c r="D63" i="10" s="1"/>
  <c r="A62" i="10"/>
  <c r="B62" i="10" s="1"/>
  <c r="A61" i="10"/>
  <c r="A60" i="10"/>
  <c r="A59" i="10"/>
  <c r="D59" i="10" s="1"/>
  <c r="A58" i="10"/>
  <c r="B58" i="10" s="1"/>
  <c r="A57" i="10"/>
  <c r="A56" i="10"/>
  <c r="B56" i="10" s="1"/>
  <c r="A55" i="10"/>
  <c r="D55" i="10" s="1"/>
  <c r="A54" i="10"/>
  <c r="B54" i="10" s="1"/>
  <c r="A53" i="10"/>
  <c r="A52" i="10"/>
  <c r="B52" i="10" s="1"/>
  <c r="A51" i="10"/>
  <c r="D51" i="10" s="1"/>
  <c r="A50" i="10"/>
  <c r="B50" i="10" s="1"/>
  <c r="A3" i="10"/>
  <c r="A15" i="10"/>
  <c r="A9" i="10"/>
  <c r="D9" i="10" s="1"/>
  <c r="A45" i="10"/>
  <c r="B45" i="10" s="1"/>
  <c r="A48" i="10"/>
  <c r="A28" i="10"/>
  <c r="B28" i="10" s="1"/>
  <c r="A38" i="10"/>
  <c r="D38" i="10" s="1"/>
  <c r="A27" i="10"/>
  <c r="B27" i="10" s="1"/>
  <c r="A7" i="10"/>
  <c r="A29" i="10"/>
  <c r="B29" i="10" s="1"/>
  <c r="A19" i="10"/>
  <c r="D19" i="10" s="1"/>
  <c r="A14" i="10"/>
  <c r="B14" i="10" s="1"/>
  <c r="A21" i="10"/>
  <c r="A42" i="10"/>
  <c r="B42" i="10" s="1"/>
  <c r="A33" i="10"/>
  <c r="D33" i="10" s="1"/>
  <c r="A16" i="10"/>
  <c r="B16" i="10" s="1"/>
  <c r="A47" i="10"/>
  <c r="A25" i="10"/>
  <c r="D25" i="10" s="1"/>
  <c r="A17" i="10"/>
  <c r="C17" i="10" s="1"/>
  <c r="A12" i="10"/>
  <c r="D12" i="10" s="1"/>
  <c r="A18" i="10"/>
  <c r="C18" i="10" s="1"/>
  <c r="A5" i="10"/>
  <c r="D5" i="10" s="1"/>
  <c r="A20" i="10"/>
  <c r="C20" i="10" s="1"/>
  <c r="A24" i="10"/>
  <c r="D24" i="10" s="1"/>
  <c r="A49" i="10"/>
  <c r="C49" i="10" s="1"/>
  <c r="A41" i="10"/>
  <c r="D41" i="10" s="1"/>
  <c r="A32" i="10"/>
  <c r="C32" i="10" s="1"/>
  <c r="A44" i="10"/>
  <c r="D44" i="10" s="1"/>
  <c r="A8" i="10"/>
  <c r="C8" i="10" s="1"/>
  <c r="A13" i="10"/>
  <c r="D13" i="10" s="1"/>
  <c r="A40" i="10"/>
  <c r="C40" i="10" s="1"/>
  <c r="A22" i="10"/>
  <c r="D22" i="10" s="1"/>
  <c r="A39" i="10"/>
  <c r="C39" i="10" s="1"/>
  <c r="A30" i="10"/>
  <c r="D30" i="10" s="1"/>
  <c r="A26" i="10"/>
  <c r="C26" i="10" s="1"/>
  <c r="A36" i="10"/>
  <c r="D36" i="10" s="1"/>
  <c r="A31" i="10"/>
  <c r="C31" i="10" s="1"/>
  <c r="A43" i="10"/>
  <c r="D43" i="10" s="1"/>
  <c r="A11" i="10"/>
  <c r="C11" i="10" s="1"/>
  <c r="A6" i="10"/>
  <c r="D6" i="10" s="1"/>
  <c r="A10" i="10"/>
  <c r="C10" i="10" s="1"/>
  <c r="A23" i="10"/>
  <c r="D23" i="10" s="1"/>
  <c r="A37" i="10"/>
  <c r="C37" i="10" s="1"/>
  <c r="A35" i="10"/>
  <c r="D35" i="10" s="1"/>
  <c r="A34" i="10"/>
  <c r="C34" i="10" s="1"/>
  <c r="A46" i="10"/>
  <c r="D46" i="10" s="1"/>
  <c r="A4" i="10"/>
  <c r="C4" i="10" s="1"/>
  <c r="F4" i="3"/>
  <c r="N4" i="3" s="1"/>
  <c r="A202" i="8"/>
  <c r="C202" i="8" s="1"/>
  <c r="A201" i="8"/>
  <c r="C201" i="8" s="1"/>
  <c r="A200" i="8"/>
  <c r="C200" i="8" s="1"/>
  <c r="A199" i="8"/>
  <c r="C199" i="8" s="1"/>
  <c r="A198" i="8"/>
  <c r="C198" i="8" s="1"/>
  <c r="A197" i="8"/>
  <c r="C197" i="8" s="1"/>
  <c r="A196" i="8"/>
  <c r="C196" i="8" s="1"/>
  <c r="A195" i="8"/>
  <c r="C195" i="8" s="1"/>
  <c r="A194" i="8"/>
  <c r="C194" i="8" s="1"/>
  <c r="A193" i="8"/>
  <c r="C193" i="8" s="1"/>
  <c r="A192" i="8"/>
  <c r="C192" i="8" s="1"/>
  <c r="A191" i="8"/>
  <c r="C191" i="8" s="1"/>
  <c r="A190" i="8"/>
  <c r="C190" i="8" s="1"/>
  <c r="A189" i="8"/>
  <c r="C189" i="8" s="1"/>
  <c r="A188" i="8"/>
  <c r="C188" i="8" s="1"/>
  <c r="A187" i="8"/>
  <c r="C187" i="8" s="1"/>
  <c r="A186" i="8"/>
  <c r="C186" i="8" s="1"/>
  <c r="A185" i="8"/>
  <c r="C185" i="8" s="1"/>
  <c r="A184" i="8"/>
  <c r="C184" i="8" s="1"/>
  <c r="A183" i="8"/>
  <c r="C183" i="8" s="1"/>
  <c r="A182" i="8"/>
  <c r="C182" i="8" s="1"/>
  <c r="A181" i="8"/>
  <c r="C181" i="8" s="1"/>
  <c r="A180" i="8"/>
  <c r="C180" i="8" s="1"/>
  <c r="A179" i="8"/>
  <c r="C179" i="8" s="1"/>
  <c r="A178" i="8"/>
  <c r="C178" i="8" s="1"/>
  <c r="A177" i="8"/>
  <c r="C177" i="8" s="1"/>
  <c r="A176" i="8"/>
  <c r="C176" i="8" s="1"/>
  <c r="A175" i="8"/>
  <c r="C175" i="8" s="1"/>
  <c r="A174" i="8"/>
  <c r="C174" i="8" s="1"/>
  <c r="A173" i="8"/>
  <c r="C173" i="8" s="1"/>
  <c r="A172" i="8"/>
  <c r="C172" i="8" s="1"/>
  <c r="A171" i="8"/>
  <c r="C171" i="8" s="1"/>
  <c r="A170" i="8"/>
  <c r="C170" i="8" s="1"/>
  <c r="A169" i="8"/>
  <c r="C169" i="8" s="1"/>
  <c r="A168" i="8"/>
  <c r="C168" i="8" s="1"/>
  <c r="A167" i="8"/>
  <c r="C167" i="8" s="1"/>
  <c r="A166" i="8"/>
  <c r="C166" i="8" s="1"/>
  <c r="A165" i="8"/>
  <c r="C165" i="8" s="1"/>
  <c r="A164" i="8"/>
  <c r="C164" i="8" s="1"/>
  <c r="A163" i="8"/>
  <c r="C163" i="8" s="1"/>
  <c r="A162" i="8"/>
  <c r="C162" i="8" s="1"/>
  <c r="A161" i="8"/>
  <c r="C161" i="8" s="1"/>
  <c r="A160" i="8"/>
  <c r="C160" i="8" s="1"/>
  <c r="A159" i="8"/>
  <c r="C159" i="8" s="1"/>
  <c r="A158" i="8"/>
  <c r="D158" i="8" s="1"/>
  <c r="A157" i="8"/>
  <c r="C157" i="8" s="1"/>
  <c r="A156" i="8"/>
  <c r="C156" i="8" s="1"/>
  <c r="A155" i="8"/>
  <c r="C155" i="8" s="1"/>
  <c r="A154" i="8"/>
  <c r="C154" i="8" s="1"/>
  <c r="A153" i="8"/>
  <c r="C153" i="8" s="1"/>
  <c r="A152" i="8"/>
  <c r="C152" i="8" s="1"/>
  <c r="A151" i="8"/>
  <c r="C151" i="8" s="1"/>
  <c r="A150" i="8"/>
  <c r="D150" i="8" s="1"/>
  <c r="A149" i="8"/>
  <c r="C149" i="8" s="1"/>
  <c r="A148" i="8"/>
  <c r="C148" i="8" s="1"/>
  <c r="A147" i="8"/>
  <c r="C147" i="8" s="1"/>
  <c r="A146" i="8"/>
  <c r="C146" i="8" s="1"/>
  <c r="A145" i="8"/>
  <c r="C145" i="8" s="1"/>
  <c r="A144" i="8"/>
  <c r="C144" i="8" s="1"/>
  <c r="A143" i="8"/>
  <c r="C143" i="8" s="1"/>
  <c r="A142" i="8"/>
  <c r="D142" i="8" s="1"/>
  <c r="A141" i="8"/>
  <c r="C141" i="8" s="1"/>
  <c r="A140" i="8"/>
  <c r="C140" i="8" s="1"/>
  <c r="A139" i="8"/>
  <c r="C139" i="8" s="1"/>
  <c r="A138" i="8"/>
  <c r="C138" i="8" s="1"/>
  <c r="A137" i="8"/>
  <c r="C137" i="8" s="1"/>
  <c r="A136" i="8"/>
  <c r="C136" i="8" s="1"/>
  <c r="A135" i="8"/>
  <c r="C135" i="8" s="1"/>
  <c r="A134" i="8"/>
  <c r="C134" i="8" s="1"/>
  <c r="A133" i="8"/>
  <c r="C133" i="8" s="1"/>
  <c r="A132" i="8"/>
  <c r="C132" i="8" s="1"/>
  <c r="A131" i="8"/>
  <c r="C131" i="8" s="1"/>
  <c r="A130" i="8"/>
  <c r="C130" i="8" s="1"/>
  <c r="A129" i="8"/>
  <c r="C129" i="8" s="1"/>
  <c r="A128" i="8"/>
  <c r="C128" i="8" s="1"/>
  <c r="A127" i="8"/>
  <c r="C127" i="8" s="1"/>
  <c r="A126" i="8"/>
  <c r="C126" i="8" s="1"/>
  <c r="A125" i="8"/>
  <c r="C125" i="8" s="1"/>
  <c r="A124" i="8"/>
  <c r="C124" i="8" s="1"/>
  <c r="A123" i="8"/>
  <c r="C123" i="8" s="1"/>
  <c r="A122" i="8"/>
  <c r="C122" i="8" s="1"/>
  <c r="A121" i="8"/>
  <c r="C121" i="8" s="1"/>
  <c r="A120" i="8"/>
  <c r="C120" i="8" s="1"/>
  <c r="A119" i="8"/>
  <c r="C119" i="8" s="1"/>
  <c r="A118" i="8"/>
  <c r="C118" i="8" s="1"/>
  <c r="A117" i="8"/>
  <c r="C117" i="8" s="1"/>
  <c r="A116" i="8"/>
  <c r="C116" i="8" s="1"/>
  <c r="A115" i="8"/>
  <c r="C115" i="8" s="1"/>
  <c r="A114" i="8"/>
  <c r="C114" i="8" s="1"/>
  <c r="A113" i="8"/>
  <c r="C113" i="8" s="1"/>
  <c r="A112" i="8"/>
  <c r="C112" i="8" s="1"/>
  <c r="A111" i="8"/>
  <c r="C111" i="8" s="1"/>
  <c r="A110" i="8"/>
  <c r="C110" i="8" s="1"/>
  <c r="A109" i="8"/>
  <c r="C109" i="8" s="1"/>
  <c r="A108" i="8"/>
  <c r="C108" i="8" s="1"/>
  <c r="A107" i="8"/>
  <c r="C107" i="8" s="1"/>
  <c r="A106" i="8"/>
  <c r="C106" i="8" s="1"/>
  <c r="A105" i="8"/>
  <c r="C105" i="8" s="1"/>
  <c r="A104" i="8"/>
  <c r="C104" i="8" s="1"/>
  <c r="A103" i="8"/>
  <c r="C103" i="8" s="1"/>
  <c r="A102" i="8"/>
  <c r="C102" i="8" s="1"/>
  <c r="A101" i="8"/>
  <c r="C101" i="8" s="1"/>
  <c r="A100" i="8"/>
  <c r="C100" i="8" s="1"/>
  <c r="A99" i="8"/>
  <c r="C99" i="8" s="1"/>
  <c r="A98" i="8"/>
  <c r="C98" i="8" s="1"/>
  <c r="A97" i="8"/>
  <c r="C97" i="8" s="1"/>
  <c r="A96" i="8"/>
  <c r="C96" i="8" s="1"/>
  <c r="A95" i="8"/>
  <c r="C95" i="8" s="1"/>
  <c r="A94" i="8"/>
  <c r="D94" i="8" s="1"/>
  <c r="A93" i="8"/>
  <c r="C93" i="8" s="1"/>
  <c r="A92" i="8"/>
  <c r="C92" i="8" s="1"/>
  <c r="A91" i="8"/>
  <c r="C91" i="8" s="1"/>
  <c r="A90" i="8"/>
  <c r="C90" i="8" s="1"/>
  <c r="A89" i="8"/>
  <c r="C89" i="8" s="1"/>
  <c r="A88" i="8"/>
  <c r="C88" i="8" s="1"/>
  <c r="A87" i="8"/>
  <c r="C87" i="8" s="1"/>
  <c r="A86" i="8"/>
  <c r="D86" i="8" s="1"/>
  <c r="A85" i="8"/>
  <c r="C85" i="8" s="1"/>
  <c r="A84" i="8"/>
  <c r="C84" i="8" s="1"/>
  <c r="A83" i="8"/>
  <c r="C83" i="8" s="1"/>
  <c r="A82" i="8"/>
  <c r="C82" i="8" s="1"/>
  <c r="A81" i="8"/>
  <c r="C81" i="8" s="1"/>
  <c r="A80" i="8"/>
  <c r="C80" i="8" s="1"/>
  <c r="A79" i="8"/>
  <c r="C79" i="8" s="1"/>
  <c r="A78" i="8"/>
  <c r="C78" i="8" s="1"/>
  <c r="A77" i="8"/>
  <c r="C77" i="8" s="1"/>
  <c r="A76" i="8"/>
  <c r="C76" i="8" s="1"/>
  <c r="A75" i="8"/>
  <c r="C75" i="8" s="1"/>
  <c r="A74" i="8"/>
  <c r="C74" i="8" s="1"/>
  <c r="A73" i="8"/>
  <c r="C73" i="8" s="1"/>
  <c r="A72" i="8"/>
  <c r="C72" i="8" s="1"/>
  <c r="A71" i="8"/>
  <c r="C71" i="8" s="1"/>
  <c r="A70" i="8"/>
  <c r="C70" i="8" s="1"/>
  <c r="A69" i="8"/>
  <c r="C69" i="8" s="1"/>
  <c r="A68" i="8"/>
  <c r="C68" i="8" s="1"/>
  <c r="A67" i="8"/>
  <c r="C67" i="8" s="1"/>
  <c r="A66" i="8"/>
  <c r="C66" i="8" s="1"/>
  <c r="A65" i="8"/>
  <c r="C65" i="8" s="1"/>
  <c r="A64" i="8"/>
  <c r="C64" i="8" s="1"/>
  <c r="A63" i="8"/>
  <c r="C63" i="8" s="1"/>
  <c r="A62" i="8"/>
  <c r="C62" i="8" s="1"/>
  <c r="A61" i="8"/>
  <c r="C61" i="8" s="1"/>
  <c r="A60" i="8"/>
  <c r="C60" i="8" s="1"/>
  <c r="A59" i="8"/>
  <c r="C59" i="8" s="1"/>
  <c r="A58" i="8"/>
  <c r="C58" i="8" s="1"/>
  <c r="A57" i="8"/>
  <c r="C57" i="8" s="1"/>
  <c r="A56" i="8"/>
  <c r="C56" i="8" s="1"/>
  <c r="A55" i="8"/>
  <c r="C55" i="8" s="1"/>
  <c r="A54" i="8"/>
  <c r="C54" i="8" s="1"/>
  <c r="A53" i="8"/>
  <c r="C53" i="8" s="1"/>
  <c r="A52" i="8"/>
  <c r="C52" i="8" s="1"/>
  <c r="A51" i="8"/>
  <c r="C51" i="8" s="1"/>
  <c r="A50" i="8"/>
  <c r="C50" i="8" s="1"/>
  <c r="A23" i="8"/>
  <c r="C23" i="8" s="1"/>
  <c r="A30" i="8"/>
  <c r="C30" i="8" s="1"/>
  <c r="A43" i="8"/>
  <c r="C43" i="8" s="1"/>
  <c r="A14" i="8"/>
  <c r="C14" i="8" s="1"/>
  <c r="A12" i="8"/>
  <c r="C12" i="8" s="1"/>
  <c r="A24" i="8"/>
  <c r="C24" i="8" s="1"/>
  <c r="A6" i="8"/>
  <c r="C6" i="8" s="1"/>
  <c r="A45" i="8"/>
  <c r="C45" i="8" s="1"/>
  <c r="A28" i="8"/>
  <c r="C28" i="8" s="1"/>
  <c r="A35" i="8"/>
  <c r="C35" i="8" s="1"/>
  <c r="A40" i="8"/>
  <c r="C40" i="8" s="1"/>
  <c r="A38" i="8"/>
  <c r="C38" i="8" s="1"/>
  <c r="A19" i="8"/>
  <c r="C19" i="8" s="1"/>
  <c r="A5" i="8"/>
  <c r="C5" i="8" s="1"/>
  <c r="A17" i="8"/>
  <c r="C17" i="8" s="1"/>
  <c r="A44" i="8"/>
  <c r="D44" i="8" s="1"/>
  <c r="A32" i="8"/>
  <c r="C32" i="8" s="1"/>
  <c r="A13" i="8"/>
  <c r="C13" i="8" s="1"/>
  <c r="A36" i="8"/>
  <c r="C36" i="8" s="1"/>
  <c r="A25" i="8"/>
  <c r="C25" i="8" s="1"/>
  <c r="A47" i="8"/>
  <c r="C47" i="8" s="1"/>
  <c r="A31" i="8"/>
  <c r="C31" i="8" s="1"/>
  <c r="A49" i="8"/>
  <c r="C49" i="8" s="1"/>
  <c r="A15" i="8"/>
  <c r="C15" i="8" s="1"/>
  <c r="A39" i="8"/>
  <c r="C39" i="8" s="1"/>
  <c r="A7" i="8"/>
  <c r="D7" i="8" s="1"/>
  <c r="A22" i="8"/>
  <c r="C22" i="8" s="1"/>
  <c r="A16" i="8"/>
  <c r="C16" i="8" s="1"/>
  <c r="A33" i="8"/>
  <c r="C33" i="8" s="1"/>
  <c r="A9" i="8"/>
  <c r="C9" i="8" s="1"/>
  <c r="A48" i="8"/>
  <c r="C48" i="8" s="1"/>
  <c r="A8" i="8"/>
  <c r="C8" i="8" s="1"/>
  <c r="A27" i="8"/>
  <c r="C27" i="8" s="1"/>
  <c r="A11" i="8"/>
  <c r="C11" i="8" s="1"/>
  <c r="A46" i="8"/>
  <c r="C46" i="8" s="1"/>
  <c r="C4" i="8" l="1"/>
  <c r="O127" i="14"/>
  <c r="E11" i="15"/>
  <c r="I12" i="15"/>
  <c r="E12" i="15"/>
  <c r="G13" i="15"/>
  <c r="I10" i="15"/>
  <c r="E10" i="15"/>
  <c r="I11" i="15"/>
  <c r="E9" i="15"/>
  <c r="B196" i="10"/>
  <c r="D49" i="10"/>
  <c r="H13" i="15"/>
  <c r="I9" i="15"/>
  <c r="A42" i="8"/>
  <c r="C42" i="8" s="1"/>
  <c r="A26" i="8"/>
  <c r="D26" i="8" s="1"/>
  <c r="A29" i="8"/>
  <c r="C29" i="8" s="1"/>
  <c r="A20" i="8"/>
  <c r="C20" i="8" s="1"/>
  <c r="C35" i="10"/>
  <c r="C5" i="10"/>
  <c r="C12" i="10"/>
  <c r="B12" i="10"/>
  <c r="C43" i="10"/>
  <c r="B116" i="10"/>
  <c r="B138" i="10"/>
  <c r="B192" i="10"/>
  <c r="B194" i="10"/>
  <c r="B118" i="10"/>
  <c r="B170" i="10"/>
  <c r="D4" i="10"/>
  <c r="B36" i="10"/>
  <c r="D20" i="10"/>
  <c r="B140" i="10"/>
  <c r="B146" i="10"/>
  <c r="D10" i="10"/>
  <c r="B120" i="10"/>
  <c r="B152" i="10"/>
  <c r="B178" i="10"/>
  <c r="B176" i="10"/>
  <c r="B30" i="10"/>
  <c r="B35" i="10"/>
  <c r="B148" i="10"/>
  <c r="B154" i="10"/>
  <c r="B168" i="10"/>
  <c r="B134" i="10"/>
  <c r="B182" i="10"/>
  <c r="B198" i="10"/>
  <c r="C46" i="10"/>
  <c r="C44" i="10"/>
  <c r="B124" i="10"/>
  <c r="B130" i="10"/>
  <c r="B150" i="10"/>
  <c r="B166" i="10"/>
  <c r="B188" i="10"/>
  <c r="C36" i="10"/>
  <c r="D40" i="10"/>
  <c r="D32" i="10"/>
  <c r="B25" i="10"/>
  <c r="B136" i="10"/>
  <c r="B156" i="10"/>
  <c r="B162" i="10"/>
  <c r="B184" i="10"/>
  <c r="B200" i="10"/>
  <c r="B23" i="10"/>
  <c r="B190" i="10"/>
  <c r="D39" i="10"/>
  <c r="B44" i="10"/>
  <c r="D11" i="10"/>
  <c r="C13" i="10"/>
  <c r="B41" i="10"/>
  <c r="B122" i="10"/>
  <c r="B132" i="10"/>
  <c r="B180" i="10"/>
  <c r="B164" i="10"/>
  <c r="B186" i="10"/>
  <c r="B202" i="10"/>
  <c r="B52" i="8"/>
  <c r="B148" i="8"/>
  <c r="B178" i="8"/>
  <c r="B180" i="8"/>
  <c r="D82" i="8"/>
  <c r="D108" i="8"/>
  <c r="B14" i="8"/>
  <c r="D114" i="8"/>
  <c r="B50" i="8"/>
  <c r="B82" i="8"/>
  <c r="D15" i="8"/>
  <c r="D140" i="8"/>
  <c r="B84" i="8"/>
  <c r="D146" i="8"/>
  <c r="B114" i="8"/>
  <c r="D23" i="8"/>
  <c r="D172" i="8"/>
  <c r="B116" i="8"/>
  <c r="D50" i="8"/>
  <c r="D178" i="8"/>
  <c r="B146" i="8"/>
  <c r="D76" i="8"/>
  <c r="B6" i="10"/>
  <c r="D31" i="10"/>
  <c r="C30" i="10"/>
  <c r="B24" i="10"/>
  <c r="D18" i="10"/>
  <c r="C25" i="10"/>
  <c r="B126" i="10"/>
  <c r="B144" i="10"/>
  <c r="B158" i="10"/>
  <c r="B46" i="10"/>
  <c r="D37" i="10"/>
  <c r="C6" i="10"/>
  <c r="B13" i="10"/>
  <c r="C24" i="10"/>
  <c r="B172" i="10"/>
  <c r="D34" i="10"/>
  <c r="C23" i="10"/>
  <c r="B22" i="10"/>
  <c r="D8" i="10"/>
  <c r="C41" i="10"/>
  <c r="B128" i="10"/>
  <c r="B142" i="10"/>
  <c r="B160" i="10"/>
  <c r="B174" i="10"/>
  <c r="B43" i="10"/>
  <c r="D26" i="10"/>
  <c r="C22" i="10"/>
  <c r="B5" i="10"/>
  <c r="D17" i="10"/>
  <c r="D187" i="10"/>
  <c r="C187" i="10"/>
  <c r="B187" i="10"/>
  <c r="D15" i="10"/>
  <c r="C15" i="10"/>
  <c r="D60" i="10"/>
  <c r="C60" i="10"/>
  <c r="D68" i="10"/>
  <c r="C68" i="10"/>
  <c r="D76" i="10"/>
  <c r="C76" i="10"/>
  <c r="D88" i="10"/>
  <c r="C88" i="10"/>
  <c r="D104" i="10"/>
  <c r="C104" i="10"/>
  <c r="D112" i="10"/>
  <c r="C112" i="10"/>
  <c r="D177" i="10"/>
  <c r="C177" i="10"/>
  <c r="B177" i="10"/>
  <c r="D193" i="10"/>
  <c r="C193" i="10"/>
  <c r="B193" i="10"/>
  <c r="B15" i="10"/>
  <c r="B60" i="10"/>
  <c r="B68" i="10"/>
  <c r="B76" i="10"/>
  <c r="B88" i="10"/>
  <c r="B104" i="10"/>
  <c r="B112" i="10"/>
  <c r="D183" i="10"/>
  <c r="C183" i="10"/>
  <c r="B183" i="10"/>
  <c r="D199" i="10"/>
  <c r="C199" i="10"/>
  <c r="B199" i="10"/>
  <c r="D29" i="10"/>
  <c r="C29" i="10"/>
  <c r="D56" i="10"/>
  <c r="C56" i="10"/>
  <c r="D72" i="10"/>
  <c r="C72" i="10"/>
  <c r="D84" i="10"/>
  <c r="C84" i="10"/>
  <c r="D96" i="10"/>
  <c r="C96" i="10"/>
  <c r="C47" i="10"/>
  <c r="B47" i="10"/>
  <c r="C21" i="10"/>
  <c r="B21" i="10"/>
  <c r="C7" i="10"/>
  <c r="B7" i="10"/>
  <c r="C48" i="10"/>
  <c r="B48" i="10"/>
  <c r="C3" i="10"/>
  <c r="B3" i="10"/>
  <c r="C53" i="10"/>
  <c r="B53" i="10"/>
  <c r="C57" i="10"/>
  <c r="B57" i="10"/>
  <c r="C61" i="10"/>
  <c r="B61" i="10"/>
  <c r="C65" i="10"/>
  <c r="B65" i="10"/>
  <c r="C69" i="10"/>
  <c r="B69" i="10"/>
  <c r="C73" i="10"/>
  <c r="B73" i="10"/>
  <c r="C77" i="10"/>
  <c r="B77" i="10"/>
  <c r="C81" i="10"/>
  <c r="B81" i="10"/>
  <c r="C85" i="10"/>
  <c r="B85" i="10"/>
  <c r="C89" i="10"/>
  <c r="B89" i="10"/>
  <c r="C93" i="10"/>
  <c r="B93" i="10"/>
  <c r="C97" i="10"/>
  <c r="B97" i="10"/>
  <c r="C101" i="10"/>
  <c r="B101" i="10"/>
  <c r="C105" i="10"/>
  <c r="B105" i="10"/>
  <c r="C109" i="10"/>
  <c r="B109" i="10"/>
  <c r="C113" i="10"/>
  <c r="B113" i="10"/>
  <c r="C117" i="10"/>
  <c r="B117" i="10"/>
  <c r="C121" i="10"/>
  <c r="B121" i="10"/>
  <c r="C125" i="10"/>
  <c r="B125" i="10"/>
  <c r="C129" i="10"/>
  <c r="B129" i="10"/>
  <c r="C133" i="10"/>
  <c r="B133" i="10"/>
  <c r="C137" i="10"/>
  <c r="B137" i="10"/>
  <c r="C141" i="10"/>
  <c r="B141" i="10"/>
  <c r="C145" i="10"/>
  <c r="B145" i="10"/>
  <c r="C149" i="10"/>
  <c r="B149" i="10"/>
  <c r="C153" i="10"/>
  <c r="B153" i="10"/>
  <c r="C157" i="10"/>
  <c r="B157" i="10"/>
  <c r="C161" i="10"/>
  <c r="B161" i="10"/>
  <c r="C165" i="10"/>
  <c r="B165" i="10"/>
  <c r="C169" i="10"/>
  <c r="B169" i="10"/>
  <c r="D173" i="10"/>
  <c r="C173" i="10"/>
  <c r="B173" i="10"/>
  <c r="D189" i="10"/>
  <c r="C189" i="10"/>
  <c r="B189" i="10"/>
  <c r="B4" i="10"/>
  <c r="B34" i="10"/>
  <c r="B37" i="10"/>
  <c r="B10" i="10"/>
  <c r="B11" i="10"/>
  <c r="B31" i="10"/>
  <c r="B26" i="10"/>
  <c r="B39" i="10"/>
  <c r="B40" i="10"/>
  <c r="B8" i="10"/>
  <c r="B32" i="10"/>
  <c r="B49" i="10"/>
  <c r="B20" i="10"/>
  <c r="B18" i="10"/>
  <c r="B17" i="10"/>
  <c r="D47" i="10"/>
  <c r="D21" i="10"/>
  <c r="D7" i="10"/>
  <c r="D48" i="10"/>
  <c r="D3" i="10"/>
  <c r="D53" i="10"/>
  <c r="D57" i="10"/>
  <c r="D61" i="10"/>
  <c r="D65" i="10"/>
  <c r="D69" i="10"/>
  <c r="D73" i="10"/>
  <c r="D77" i="10"/>
  <c r="D81" i="10"/>
  <c r="D85" i="10"/>
  <c r="D89" i="10"/>
  <c r="D93" i="10"/>
  <c r="D97" i="10"/>
  <c r="D101" i="10"/>
  <c r="D105" i="10"/>
  <c r="D109" i="10"/>
  <c r="D113" i="10"/>
  <c r="D117" i="10"/>
  <c r="D121" i="10"/>
  <c r="D125" i="10"/>
  <c r="D129" i="10"/>
  <c r="D133" i="10"/>
  <c r="D137" i="10"/>
  <c r="D141" i="10"/>
  <c r="D145" i="10"/>
  <c r="D149" i="10"/>
  <c r="D153" i="10"/>
  <c r="D157" i="10"/>
  <c r="D161" i="10"/>
  <c r="D165" i="10"/>
  <c r="D169" i="10"/>
  <c r="D179" i="10"/>
  <c r="C179" i="10"/>
  <c r="B179" i="10"/>
  <c r="D195" i="10"/>
  <c r="C195" i="10"/>
  <c r="B195" i="10"/>
  <c r="D42" i="10"/>
  <c r="C42" i="10"/>
  <c r="D28" i="10"/>
  <c r="C28" i="10"/>
  <c r="D52" i="10"/>
  <c r="C52" i="10"/>
  <c r="D64" i="10"/>
  <c r="C64" i="10"/>
  <c r="D80" i="10"/>
  <c r="C80" i="10"/>
  <c r="D92" i="10"/>
  <c r="C92" i="10"/>
  <c r="D100" i="10"/>
  <c r="C100" i="10"/>
  <c r="D108" i="10"/>
  <c r="C108" i="10"/>
  <c r="D16" i="10"/>
  <c r="C16" i="10"/>
  <c r="D14" i="10"/>
  <c r="C14" i="10"/>
  <c r="D27" i="10"/>
  <c r="C27" i="10"/>
  <c r="D45" i="10"/>
  <c r="C45" i="10"/>
  <c r="D50" i="10"/>
  <c r="C50" i="10"/>
  <c r="D54" i="10"/>
  <c r="C54" i="10"/>
  <c r="D58" i="10"/>
  <c r="C58" i="10"/>
  <c r="D62" i="10"/>
  <c r="C62" i="10"/>
  <c r="D66" i="10"/>
  <c r="C66" i="10"/>
  <c r="D70" i="10"/>
  <c r="C70" i="10"/>
  <c r="D74" i="10"/>
  <c r="C74" i="10"/>
  <c r="D78" i="10"/>
  <c r="C78" i="10"/>
  <c r="D82" i="10"/>
  <c r="C82" i="10"/>
  <c r="D86" i="10"/>
  <c r="C86" i="10"/>
  <c r="D90" i="10"/>
  <c r="C90" i="10"/>
  <c r="D94" i="10"/>
  <c r="C94" i="10"/>
  <c r="D98" i="10"/>
  <c r="C98" i="10"/>
  <c r="D102" i="10"/>
  <c r="C102" i="10"/>
  <c r="D106" i="10"/>
  <c r="C106" i="10"/>
  <c r="D110" i="10"/>
  <c r="C110" i="10"/>
  <c r="D114" i="10"/>
  <c r="C114" i="10"/>
  <c r="D185" i="10"/>
  <c r="C185" i="10"/>
  <c r="B185" i="10"/>
  <c r="D201" i="10"/>
  <c r="C201" i="10"/>
  <c r="B201" i="10"/>
  <c r="D175" i="10"/>
  <c r="C175" i="10"/>
  <c r="B175" i="10"/>
  <c r="D191" i="10"/>
  <c r="C191" i="10"/>
  <c r="B191" i="10"/>
  <c r="C33" i="10"/>
  <c r="B33" i="10"/>
  <c r="C19" i="10"/>
  <c r="B19" i="10"/>
  <c r="C38" i="10"/>
  <c r="B38" i="10"/>
  <c r="C9" i="10"/>
  <c r="B9" i="10"/>
  <c r="C51" i="10"/>
  <c r="B51" i="10"/>
  <c r="C55" i="10"/>
  <c r="B55" i="10"/>
  <c r="C59" i="10"/>
  <c r="B59" i="10"/>
  <c r="C63" i="10"/>
  <c r="B63" i="10"/>
  <c r="C67" i="10"/>
  <c r="B67" i="10"/>
  <c r="C71" i="10"/>
  <c r="B71" i="10"/>
  <c r="C75" i="10"/>
  <c r="B75" i="10"/>
  <c r="C79" i="10"/>
  <c r="B79" i="10"/>
  <c r="C83" i="10"/>
  <c r="B83" i="10"/>
  <c r="C87" i="10"/>
  <c r="B87" i="10"/>
  <c r="C91" i="10"/>
  <c r="B91" i="10"/>
  <c r="C95" i="10"/>
  <c r="B95" i="10"/>
  <c r="C99" i="10"/>
  <c r="B99" i="10"/>
  <c r="C103" i="10"/>
  <c r="B103" i="10"/>
  <c r="C107" i="10"/>
  <c r="B107" i="10"/>
  <c r="C111" i="10"/>
  <c r="B111" i="10"/>
  <c r="C115" i="10"/>
  <c r="B115" i="10"/>
  <c r="C119" i="10"/>
  <c r="B119" i="10"/>
  <c r="C123" i="10"/>
  <c r="B123" i="10"/>
  <c r="C127" i="10"/>
  <c r="B127" i="10"/>
  <c r="C131" i="10"/>
  <c r="B131" i="10"/>
  <c r="C135" i="10"/>
  <c r="B135" i="10"/>
  <c r="C139" i="10"/>
  <c r="B139" i="10"/>
  <c r="C143" i="10"/>
  <c r="B143" i="10"/>
  <c r="C147" i="10"/>
  <c r="B147" i="10"/>
  <c r="C151" i="10"/>
  <c r="B151" i="10"/>
  <c r="C155" i="10"/>
  <c r="B155" i="10"/>
  <c r="C159" i="10"/>
  <c r="B159" i="10"/>
  <c r="C163" i="10"/>
  <c r="B163" i="10"/>
  <c r="C167" i="10"/>
  <c r="B167" i="10"/>
  <c r="C171" i="10"/>
  <c r="B171" i="10"/>
  <c r="D181" i="10"/>
  <c r="C181" i="10"/>
  <c r="B181" i="10"/>
  <c r="D197" i="10"/>
  <c r="C197" i="10"/>
  <c r="B197" i="10"/>
  <c r="C116" i="10"/>
  <c r="C118" i="10"/>
  <c r="C120" i="10"/>
  <c r="C122" i="10"/>
  <c r="C124" i="10"/>
  <c r="C126" i="10"/>
  <c r="C128" i="10"/>
  <c r="C130" i="10"/>
  <c r="C132" i="10"/>
  <c r="C134" i="10"/>
  <c r="C136" i="10"/>
  <c r="C138" i="10"/>
  <c r="C140" i="10"/>
  <c r="C142" i="10"/>
  <c r="C144" i="10"/>
  <c r="C146" i="10"/>
  <c r="C148" i="10"/>
  <c r="C150" i="10"/>
  <c r="C152" i="10"/>
  <c r="C154" i="10"/>
  <c r="C156" i="10"/>
  <c r="C158" i="10"/>
  <c r="C160" i="10"/>
  <c r="C162" i="10"/>
  <c r="C164" i="10"/>
  <c r="C166" i="10"/>
  <c r="C168" i="10"/>
  <c r="C170" i="10"/>
  <c r="C172" i="10"/>
  <c r="C174" i="10"/>
  <c r="C176" i="10"/>
  <c r="C178" i="10"/>
  <c r="C180" i="10"/>
  <c r="C182" i="10"/>
  <c r="C184" i="10"/>
  <c r="C186" i="10"/>
  <c r="C188" i="10"/>
  <c r="C190" i="10"/>
  <c r="C192" i="10"/>
  <c r="C194" i="10"/>
  <c r="C196" i="10"/>
  <c r="C198" i="10"/>
  <c r="C200" i="10"/>
  <c r="C202" i="10"/>
  <c r="B25" i="8"/>
  <c r="B58" i="8"/>
  <c r="B90" i="8"/>
  <c r="B122" i="8"/>
  <c r="B154" i="8"/>
  <c r="B186" i="8"/>
  <c r="D14" i="8"/>
  <c r="D52" i="8"/>
  <c r="D84" i="8"/>
  <c r="D116" i="8"/>
  <c r="D148" i="8"/>
  <c r="D180" i="8"/>
  <c r="B16" i="8"/>
  <c r="B60" i="8"/>
  <c r="B92" i="8"/>
  <c r="B124" i="8"/>
  <c r="B156" i="8"/>
  <c r="B188" i="8"/>
  <c r="D25" i="8"/>
  <c r="D58" i="8"/>
  <c r="D90" i="8"/>
  <c r="D122" i="8"/>
  <c r="D154" i="8"/>
  <c r="D186" i="8"/>
  <c r="C142" i="8"/>
  <c r="B46" i="8"/>
  <c r="B66" i="8"/>
  <c r="B98" i="8"/>
  <c r="B130" i="8"/>
  <c r="B162" i="8"/>
  <c r="B194" i="8"/>
  <c r="D16" i="8"/>
  <c r="D60" i="8"/>
  <c r="D92" i="8"/>
  <c r="D124" i="8"/>
  <c r="D156" i="8"/>
  <c r="D188" i="8"/>
  <c r="B10" i="8"/>
  <c r="B21" i="8"/>
  <c r="B68" i="8"/>
  <c r="B100" i="8"/>
  <c r="B132" i="8"/>
  <c r="B164" i="8"/>
  <c r="B196" i="8"/>
  <c r="D46" i="8"/>
  <c r="D66" i="8"/>
  <c r="D98" i="8"/>
  <c r="D130" i="8"/>
  <c r="D162" i="8"/>
  <c r="D194" i="8"/>
  <c r="B15" i="8"/>
  <c r="B74" i="8"/>
  <c r="B106" i="8"/>
  <c r="B138" i="8"/>
  <c r="B170" i="8"/>
  <c r="B202" i="8"/>
  <c r="D21" i="8"/>
  <c r="D68" i="8"/>
  <c r="D100" i="8"/>
  <c r="D132" i="8"/>
  <c r="D164" i="8"/>
  <c r="D196" i="8"/>
  <c r="B23" i="8"/>
  <c r="B76" i="8"/>
  <c r="B108" i="8"/>
  <c r="B140" i="8"/>
  <c r="B172" i="8"/>
  <c r="D10" i="8"/>
  <c r="D74" i="8"/>
  <c r="D106" i="8"/>
  <c r="D138" i="8"/>
  <c r="D170" i="8"/>
  <c r="D202" i="8"/>
  <c r="B12" i="8"/>
  <c r="B39" i="8"/>
  <c r="D20" i="8"/>
  <c r="D12" i="8"/>
  <c r="D39" i="8"/>
  <c r="B31" i="8"/>
  <c r="B13" i="8"/>
  <c r="B35" i="8"/>
  <c r="B47" i="8"/>
  <c r="B38" i="8"/>
  <c r="B6" i="8"/>
  <c r="B51" i="8"/>
  <c r="B59" i="8"/>
  <c r="B67" i="8"/>
  <c r="B75" i="8"/>
  <c r="B83" i="8"/>
  <c r="B91" i="8"/>
  <c r="B99" i="8"/>
  <c r="B107" i="8"/>
  <c r="B115" i="8"/>
  <c r="B123" i="8"/>
  <c r="B131" i="8"/>
  <c r="B139" i="8"/>
  <c r="B147" i="8"/>
  <c r="B155" i="8"/>
  <c r="B163" i="8"/>
  <c r="B171" i="8"/>
  <c r="B179" i="8"/>
  <c r="B187" i="8"/>
  <c r="B195" i="8"/>
  <c r="D31" i="8"/>
  <c r="D13" i="8"/>
  <c r="D35" i="8"/>
  <c r="D47" i="8"/>
  <c r="D38" i="8"/>
  <c r="D6" i="8"/>
  <c r="D51" i="8"/>
  <c r="D59" i="8"/>
  <c r="D67" i="8"/>
  <c r="D75" i="8"/>
  <c r="D83" i="8"/>
  <c r="D91" i="8"/>
  <c r="D99" i="8"/>
  <c r="D107" i="8"/>
  <c r="D115" i="8"/>
  <c r="D123" i="8"/>
  <c r="D131" i="8"/>
  <c r="D139" i="8"/>
  <c r="D147" i="8"/>
  <c r="D155" i="8"/>
  <c r="D163" i="8"/>
  <c r="D171" i="8"/>
  <c r="D179" i="8"/>
  <c r="D187" i="8"/>
  <c r="D195" i="8"/>
  <c r="B44" i="8"/>
  <c r="B53" i="8"/>
  <c r="B85" i="8"/>
  <c r="B109" i="8"/>
  <c r="B125" i="8"/>
  <c r="B157" i="8"/>
  <c r="B173" i="8"/>
  <c r="B189" i="8"/>
  <c r="D61" i="8"/>
  <c r="D85" i="8"/>
  <c r="D197" i="8"/>
  <c r="B8" i="8"/>
  <c r="B37" i="8"/>
  <c r="B7" i="8"/>
  <c r="B19" i="8"/>
  <c r="B27" i="8"/>
  <c r="B49" i="8"/>
  <c r="B54" i="8"/>
  <c r="B62" i="8"/>
  <c r="B70" i="8"/>
  <c r="B78" i="8"/>
  <c r="B86" i="8"/>
  <c r="B94" i="8"/>
  <c r="B102" i="8"/>
  <c r="B110" i="8"/>
  <c r="B118" i="8"/>
  <c r="B126" i="8"/>
  <c r="B134" i="8"/>
  <c r="B142" i="8"/>
  <c r="B150" i="8"/>
  <c r="B158" i="8"/>
  <c r="B166" i="8"/>
  <c r="B174" i="8"/>
  <c r="B182" i="8"/>
  <c r="B190" i="8"/>
  <c r="B198" i="8"/>
  <c r="D8" i="8"/>
  <c r="D37" i="8"/>
  <c r="D19" i="8"/>
  <c r="D27" i="8"/>
  <c r="D49" i="8"/>
  <c r="D54" i="8"/>
  <c r="D62" i="8"/>
  <c r="D70" i="8"/>
  <c r="D78" i="8"/>
  <c r="D102" i="8"/>
  <c r="D110" i="8"/>
  <c r="D118" i="8"/>
  <c r="D126" i="8"/>
  <c r="D134" i="8"/>
  <c r="D166" i="8"/>
  <c r="D174" i="8"/>
  <c r="D182" i="8"/>
  <c r="D190" i="8"/>
  <c r="D198" i="8"/>
  <c r="B11" i="8"/>
  <c r="D8" i="3" s="1"/>
  <c r="B5" i="8"/>
  <c r="B43" i="8"/>
  <c r="B69" i="8"/>
  <c r="B77" i="8"/>
  <c r="B101" i="8"/>
  <c r="B117" i="8"/>
  <c r="B149" i="8"/>
  <c r="B165" i="8"/>
  <c r="B181" i="8"/>
  <c r="B197" i="8"/>
  <c r="D43" i="8"/>
  <c r="D69" i="8"/>
  <c r="D77" i="8"/>
  <c r="D93" i="8"/>
  <c r="D101" i="8"/>
  <c r="D109" i="8"/>
  <c r="D117" i="8"/>
  <c r="D125" i="8"/>
  <c r="D133" i="8"/>
  <c r="D141" i="8"/>
  <c r="D149" i="8"/>
  <c r="D157" i="8"/>
  <c r="D165" i="8"/>
  <c r="D189" i="8"/>
  <c r="B33" i="8"/>
  <c r="B4" i="8"/>
  <c r="B18" i="8"/>
  <c r="B28" i="8"/>
  <c r="B32" i="8"/>
  <c r="B55" i="8"/>
  <c r="B63" i="8"/>
  <c r="B71" i="8"/>
  <c r="B79" i="8"/>
  <c r="B87" i="8"/>
  <c r="B95" i="8"/>
  <c r="B103" i="8"/>
  <c r="B111" i="8"/>
  <c r="B119" i="8"/>
  <c r="B127" i="8"/>
  <c r="B135" i="8"/>
  <c r="B143" i="8"/>
  <c r="B151" i="8"/>
  <c r="B159" i="8"/>
  <c r="B167" i="8"/>
  <c r="B175" i="8"/>
  <c r="B183" i="8"/>
  <c r="B191" i="8"/>
  <c r="B199" i="8"/>
  <c r="D33" i="8"/>
  <c r="D4" i="8"/>
  <c r="D18" i="8"/>
  <c r="D28" i="8"/>
  <c r="D32" i="8"/>
  <c r="D55" i="8"/>
  <c r="D63" i="8"/>
  <c r="D71" i="8"/>
  <c r="D79" i="8"/>
  <c r="D87" i="8"/>
  <c r="D95" i="8"/>
  <c r="D103" i="8"/>
  <c r="D111" i="8"/>
  <c r="D119" i="8"/>
  <c r="D127" i="8"/>
  <c r="D135" i="8"/>
  <c r="D143" i="8"/>
  <c r="D151" i="8"/>
  <c r="D159" i="8"/>
  <c r="D167" i="8"/>
  <c r="D175" i="8"/>
  <c r="D183" i="8"/>
  <c r="D191" i="8"/>
  <c r="D199" i="8"/>
  <c r="D11" i="8"/>
  <c r="B133" i="8"/>
  <c r="D181" i="8"/>
  <c r="B40" i="8"/>
  <c r="B22" i="8"/>
  <c r="B34" i="8"/>
  <c r="B9" i="8"/>
  <c r="B24" i="8"/>
  <c r="B56" i="8"/>
  <c r="B64" i="8"/>
  <c r="B72" i="8"/>
  <c r="B80" i="8"/>
  <c r="B88" i="8"/>
  <c r="B96" i="8"/>
  <c r="B104" i="8"/>
  <c r="B112" i="8"/>
  <c r="B120" i="8"/>
  <c r="B128" i="8"/>
  <c r="B136" i="8"/>
  <c r="B144" i="8"/>
  <c r="B152" i="8"/>
  <c r="B160" i="8"/>
  <c r="B168" i="8"/>
  <c r="B176" i="8"/>
  <c r="B184" i="8"/>
  <c r="B192" i="8"/>
  <c r="B200" i="8"/>
  <c r="D40" i="8"/>
  <c r="D22" i="8"/>
  <c r="D34" i="8"/>
  <c r="D9" i="8"/>
  <c r="D24" i="8"/>
  <c r="D56" i="8"/>
  <c r="D64" i="8"/>
  <c r="D72" i="8"/>
  <c r="D80" i="8"/>
  <c r="D88" i="8"/>
  <c r="D96" i="8"/>
  <c r="D104" i="8"/>
  <c r="D112" i="8"/>
  <c r="D120" i="8"/>
  <c r="D128" i="8"/>
  <c r="D136" i="8"/>
  <c r="D144" i="8"/>
  <c r="D152" i="8"/>
  <c r="D160" i="8"/>
  <c r="D168" i="8"/>
  <c r="D176" i="8"/>
  <c r="D184" i="8"/>
  <c r="D192" i="8"/>
  <c r="D200" i="8"/>
  <c r="B61" i="8"/>
  <c r="B93" i="8"/>
  <c r="B141" i="8"/>
  <c r="D5" i="8"/>
  <c r="D53" i="8"/>
  <c r="D173" i="8"/>
  <c r="B45" i="8"/>
  <c r="B48" i="8"/>
  <c r="B30" i="8"/>
  <c r="B36" i="8"/>
  <c r="B17" i="8"/>
  <c r="B57" i="8"/>
  <c r="B65" i="8"/>
  <c r="B73" i="8"/>
  <c r="B81" i="8"/>
  <c r="B89" i="8"/>
  <c r="B97" i="8"/>
  <c r="B105" i="8"/>
  <c r="B113" i="8"/>
  <c r="B121" i="8"/>
  <c r="B129" i="8"/>
  <c r="B137" i="8"/>
  <c r="B145" i="8"/>
  <c r="B153" i="8"/>
  <c r="B161" i="8"/>
  <c r="B169" i="8"/>
  <c r="B177" i="8"/>
  <c r="B185" i="8"/>
  <c r="B193" i="8"/>
  <c r="B201" i="8"/>
  <c r="D45" i="8"/>
  <c r="D48" i="8"/>
  <c r="D30" i="8"/>
  <c r="D36" i="8"/>
  <c r="D17" i="8"/>
  <c r="D57" i="8"/>
  <c r="D65" i="8"/>
  <c r="D73" i="8"/>
  <c r="D81" i="8"/>
  <c r="D89" i="8"/>
  <c r="D97" i="8"/>
  <c r="D105" i="8"/>
  <c r="D113" i="8"/>
  <c r="D121" i="8"/>
  <c r="D129" i="8"/>
  <c r="D137" i="8"/>
  <c r="D145" i="8"/>
  <c r="D153" i="8"/>
  <c r="D161" i="8"/>
  <c r="D169" i="8"/>
  <c r="D177" i="8"/>
  <c r="D185" i="8"/>
  <c r="D193" i="8"/>
  <c r="D201" i="8"/>
  <c r="C86" i="8"/>
  <c r="C150" i="8"/>
  <c r="C94" i="8"/>
  <c r="C158" i="8"/>
  <c r="C44" i="8"/>
  <c r="C7" i="8"/>
  <c r="I13" i="15" l="1"/>
  <c r="B42" i="8"/>
  <c r="D42" i="8"/>
  <c r="B26" i="8"/>
  <c r="C26" i="8"/>
  <c r="B29" i="8"/>
  <c r="D29" i="8"/>
  <c r="B20" i="8"/>
  <c r="A41" i="8" l="1"/>
  <c r="Q79" i="9"/>
  <c r="Q79" i="3" l="1"/>
  <c r="D41" i="8"/>
  <c r="B41" i="8"/>
  <c r="C41" i="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<sst xmlns="http://schemas.openxmlformats.org/spreadsheetml/2006/main" count="986" uniqueCount="524">
  <si>
    <t>16そ の 他</t>
    <rPh sb="6" eb="7">
      <t>タ</t>
    </rPh>
    <phoneticPr fontId="5"/>
  </si>
  <si>
    <t>希望者は、宿泊要項に基づいて申し込みを行うこと。</t>
    <rPh sb="0" eb="3">
      <t>キボウシャ</t>
    </rPh>
    <rPh sb="5" eb="7">
      <t>シュクハク</t>
    </rPh>
    <rPh sb="7" eb="9">
      <t>ヨウコウ</t>
    </rPh>
    <rPh sb="10" eb="11">
      <t>モト</t>
    </rPh>
    <rPh sb="14" eb="15">
      <t>モウ</t>
    </rPh>
    <rPh sb="16" eb="17">
      <t>コ</t>
    </rPh>
    <rPh sb="19" eb="20">
      <t>オコナ</t>
    </rPh>
    <phoneticPr fontId="5"/>
  </si>
  <si>
    <t>15宿泊昼食</t>
    <rPh sb="2" eb="4">
      <t>シュクハク</t>
    </rPh>
    <rPh sb="4" eb="6">
      <t>チュウショク</t>
    </rPh>
    <phoneticPr fontId="5"/>
  </si>
  <si>
    <t>競技開始時のバーの高さ（参加者レベル、当日の天候などにより若干変更することがある）</t>
    <rPh sb="0" eb="2">
      <t>キョウギ</t>
    </rPh>
    <rPh sb="2" eb="5">
      <t>カイシジ</t>
    </rPh>
    <rPh sb="9" eb="10">
      <t>タカ</t>
    </rPh>
    <rPh sb="12" eb="15">
      <t>サンカシャ</t>
    </rPh>
    <rPh sb="19" eb="21">
      <t>トウジツ</t>
    </rPh>
    <rPh sb="22" eb="24">
      <t>テンコウ</t>
    </rPh>
    <rPh sb="29" eb="31">
      <t>ジャッカン</t>
    </rPh>
    <rPh sb="31" eb="33">
      <t>ヘンコウ</t>
    </rPh>
    <phoneticPr fontId="5"/>
  </si>
  <si>
    <t>14競技開始</t>
    <rPh sb="2" eb="4">
      <t>キョウギ</t>
    </rPh>
    <rPh sb="4" eb="6">
      <t>カイシ</t>
    </rPh>
    <phoneticPr fontId="5"/>
  </si>
  <si>
    <t>―は、標準記録がありません</t>
    <rPh sb="3" eb="5">
      <t>ヒョウジュン</t>
    </rPh>
    <rPh sb="5" eb="7">
      <t>キロク</t>
    </rPh>
    <phoneticPr fontId="5"/>
  </si>
  <si>
    <t>2ｍ80</t>
    <phoneticPr fontId="5"/>
  </si>
  <si>
    <t>1ｍ55</t>
    <phoneticPr fontId="5"/>
  </si>
  <si>
    <t xml:space="preserve"> 女 子 </t>
    <rPh sb="1" eb="2">
      <t>オンナ</t>
    </rPh>
    <rPh sb="3" eb="4">
      <t>コ</t>
    </rPh>
    <phoneticPr fontId="5"/>
  </si>
  <si>
    <t>×は、競技がありません</t>
    <rPh sb="3" eb="5">
      <t>キョウギ</t>
    </rPh>
    <phoneticPr fontId="5"/>
  </si>
  <si>
    <t>53ｍ00</t>
    <phoneticPr fontId="5"/>
  </si>
  <si>
    <t>13ｍ90</t>
    <phoneticPr fontId="5"/>
  </si>
  <si>
    <t>1ｍ90</t>
    <phoneticPr fontId="5"/>
  </si>
  <si>
    <t xml:space="preserve"> 男 子 </t>
    <rPh sb="1" eb="2">
      <t>オトコ</t>
    </rPh>
    <rPh sb="3" eb="4">
      <t>コ</t>
    </rPh>
    <phoneticPr fontId="5"/>
  </si>
  <si>
    <t>やり投</t>
    <rPh sb="2" eb="3">
      <t>ナ</t>
    </rPh>
    <phoneticPr fontId="5"/>
  </si>
  <si>
    <t>ﾊﾝﾏｰ投</t>
    <rPh sb="4" eb="5">
      <t>ナ</t>
    </rPh>
    <phoneticPr fontId="5"/>
  </si>
  <si>
    <t>円盤投</t>
    <rPh sb="0" eb="3">
      <t>エンバンナ</t>
    </rPh>
    <phoneticPr fontId="5"/>
  </si>
  <si>
    <t>砲丸投</t>
    <rPh sb="0" eb="3">
      <t>ホウガンナ</t>
    </rPh>
    <phoneticPr fontId="5"/>
  </si>
  <si>
    <t>三段跳</t>
    <rPh sb="0" eb="3">
      <t>サンダント</t>
    </rPh>
    <phoneticPr fontId="5"/>
  </si>
  <si>
    <t>走幅跳</t>
    <rPh sb="0" eb="1">
      <t>ハシ</t>
    </rPh>
    <rPh sb="1" eb="3">
      <t>ハバト</t>
    </rPh>
    <phoneticPr fontId="5"/>
  </si>
  <si>
    <t>棒高跳</t>
    <rPh sb="0" eb="3">
      <t>ボウタカト</t>
    </rPh>
    <phoneticPr fontId="5"/>
  </si>
  <si>
    <t>走高跳</t>
    <rPh sb="0" eb="1">
      <t>ハシ</t>
    </rPh>
    <rPh sb="1" eb="3">
      <t>タカト</t>
    </rPh>
    <phoneticPr fontId="5"/>
  </si>
  <si>
    <t xml:space="preserve"> 種 目 </t>
    <rPh sb="1" eb="2">
      <t>タネ</t>
    </rPh>
    <rPh sb="3" eb="4">
      <t>メ</t>
    </rPh>
    <phoneticPr fontId="5"/>
  </si>
  <si>
    <t>28'00"00</t>
  </si>
  <si>
    <t>25'00"00</t>
  </si>
  <si>
    <t>5000ｍW</t>
    <phoneticPr fontId="5"/>
  </si>
  <si>
    <t>3000ｍSC</t>
    <phoneticPr fontId="5"/>
  </si>
  <si>
    <t>10000ｍ</t>
    <phoneticPr fontId="5"/>
  </si>
  <si>
    <t>5000ｍ</t>
    <phoneticPr fontId="5"/>
  </si>
  <si>
    <t>1500ｍ</t>
    <phoneticPr fontId="5"/>
  </si>
  <si>
    <t>800ｍ</t>
    <phoneticPr fontId="5"/>
  </si>
  <si>
    <t>400ｍ</t>
    <phoneticPr fontId="5"/>
  </si>
  <si>
    <t>13標準記録</t>
    <rPh sb="2" eb="4">
      <t>ヒョウジュン</t>
    </rPh>
    <rPh sb="4" eb="6">
      <t>キロク</t>
    </rPh>
    <phoneticPr fontId="5"/>
  </si>
  <si>
    <t>10参 加 料</t>
    <rPh sb="2" eb="3">
      <t>サン</t>
    </rPh>
    <rPh sb="4" eb="5">
      <t>カ</t>
    </rPh>
    <rPh sb="6" eb="7">
      <t>リョウ</t>
    </rPh>
    <phoneticPr fontId="5"/>
  </si>
  <si>
    <t>　　　該当種目は男子１１０ｍＨ、女子１００ｍＨ、男女５０００ｍＷ、投てき種目とする（中学生対象）</t>
    <rPh sb="3" eb="5">
      <t>ガイトウ</t>
    </rPh>
    <rPh sb="5" eb="6">
      <t>シュ</t>
    </rPh>
    <rPh sb="6" eb="7">
      <t>モク</t>
    </rPh>
    <rPh sb="8" eb="10">
      <t>ダンシ</t>
    </rPh>
    <rPh sb="16" eb="18">
      <t>ジョシ</t>
    </rPh>
    <rPh sb="24" eb="26">
      <t>ダンジョ</t>
    </rPh>
    <rPh sb="33" eb="34">
      <t>トウ</t>
    </rPh>
    <rPh sb="36" eb="38">
      <t>シュモク</t>
    </rPh>
    <rPh sb="42" eb="45">
      <t>チュウガクセイ</t>
    </rPh>
    <rPh sb="45" eb="47">
      <t>タイショウ</t>
    </rPh>
    <phoneticPr fontId="5"/>
  </si>
  <si>
    <t>９出場資格</t>
    <rPh sb="1" eb="3">
      <t>シュツジョウ</t>
    </rPh>
    <rPh sb="3" eb="5">
      <t>シカク</t>
    </rPh>
    <phoneticPr fontId="5"/>
  </si>
  <si>
    <t>（２）男女各１名に優秀選手賞を贈る。</t>
    <rPh sb="3" eb="5">
      <t>ダンジョ</t>
    </rPh>
    <rPh sb="5" eb="6">
      <t>カク</t>
    </rPh>
    <rPh sb="7" eb="8">
      <t>メイ</t>
    </rPh>
    <rPh sb="9" eb="11">
      <t>ユウシュウ</t>
    </rPh>
    <rPh sb="11" eb="13">
      <t>センシュ</t>
    </rPh>
    <rPh sb="13" eb="14">
      <t>ショウ</t>
    </rPh>
    <rPh sb="15" eb="16">
      <t>オク</t>
    </rPh>
    <phoneticPr fontId="5"/>
  </si>
  <si>
    <t>（１）各種目優勝者には選手権賞を、また第３位までに賞状を贈る。</t>
    <rPh sb="3" eb="6">
      <t>カクシュモク</t>
    </rPh>
    <rPh sb="6" eb="9">
      <t>ユウショウシャ</t>
    </rPh>
    <rPh sb="11" eb="14">
      <t>センシュケン</t>
    </rPh>
    <rPh sb="14" eb="15">
      <t>ショウ</t>
    </rPh>
    <rPh sb="19" eb="20">
      <t>ダイ</t>
    </rPh>
    <rPh sb="21" eb="22">
      <t>イ</t>
    </rPh>
    <rPh sb="25" eb="27">
      <t>ショウジョウ</t>
    </rPh>
    <rPh sb="28" eb="29">
      <t>オク</t>
    </rPh>
    <phoneticPr fontId="5"/>
  </si>
  <si>
    <t>８表　　彰</t>
    <rPh sb="1" eb="2">
      <t>ヒョウ</t>
    </rPh>
    <rPh sb="4" eb="5">
      <t>アキラ</t>
    </rPh>
    <phoneticPr fontId="5"/>
  </si>
  <si>
    <t>７競技規則</t>
    <rPh sb="1" eb="3">
      <t>キョウギ</t>
    </rPh>
    <rPh sb="3" eb="5">
      <t>キソク</t>
    </rPh>
    <phoneticPr fontId="5"/>
  </si>
  <si>
    <t>　・実施日</t>
    <rPh sb="2" eb="5">
      <t>ジッシビ</t>
    </rPh>
    <phoneticPr fontId="5"/>
  </si>
  <si>
    <t>６競技種目</t>
    <rPh sb="1" eb="3">
      <t>キョウギ</t>
    </rPh>
    <rPh sb="3" eb="5">
      <t>シュモク</t>
    </rPh>
    <phoneticPr fontId="5"/>
  </si>
  <si>
    <t>５会　　場</t>
    <rPh sb="1" eb="2">
      <t>カイ</t>
    </rPh>
    <rPh sb="4" eb="5">
      <t>バ</t>
    </rPh>
    <phoneticPr fontId="5"/>
  </si>
  <si>
    <t>４期　　日</t>
    <rPh sb="1" eb="2">
      <t>キ</t>
    </rPh>
    <rPh sb="4" eb="5">
      <t>ヒ</t>
    </rPh>
    <phoneticPr fontId="5"/>
  </si>
  <si>
    <t>３主　　管</t>
    <rPh sb="1" eb="2">
      <t>シュ</t>
    </rPh>
    <rPh sb="4" eb="5">
      <t>カン</t>
    </rPh>
    <phoneticPr fontId="5"/>
  </si>
  <si>
    <t>２後　　援</t>
    <rPh sb="1" eb="2">
      <t>アト</t>
    </rPh>
    <rPh sb="4" eb="5">
      <t>エン</t>
    </rPh>
    <phoneticPr fontId="5"/>
  </si>
  <si>
    <t>１主　　催</t>
    <rPh sb="1" eb="2">
      <t>シュ</t>
    </rPh>
    <rPh sb="4" eb="5">
      <t>モヨオ</t>
    </rPh>
    <phoneticPr fontId="5"/>
  </si>
  <si>
    <t>【様式1-1】</t>
    <rPh sb="1" eb="3">
      <t>ヨウシキ</t>
    </rPh>
    <phoneticPr fontId="5"/>
  </si>
  <si>
    <t>【様式1-2】</t>
    <rPh sb="1" eb="3">
      <t>ヨウシキ</t>
    </rPh>
    <phoneticPr fontId="5"/>
  </si>
  <si>
    <t>大会名</t>
    <rPh sb="0" eb="3">
      <t>タイカイメイ</t>
    </rPh>
    <phoneticPr fontId="5"/>
  </si>
  <si>
    <t>参加申込一覧表（　男子　）</t>
    <rPh sb="0" eb="2">
      <t>サンカ</t>
    </rPh>
    <rPh sb="2" eb="4">
      <t>モウシコミ</t>
    </rPh>
    <rPh sb="4" eb="7">
      <t>イチランヒョウ</t>
    </rPh>
    <rPh sb="9" eb="11">
      <t>ダンシ</t>
    </rPh>
    <phoneticPr fontId="5"/>
  </si>
  <si>
    <t xml:space="preserve">所属学校・団体名 </t>
    <rPh sb="0" eb="2">
      <t>ショゾク</t>
    </rPh>
    <rPh sb="2" eb="4">
      <t>ガッコウ</t>
    </rPh>
    <rPh sb="5" eb="7">
      <t>ダンタイ</t>
    </rPh>
    <rPh sb="7" eb="8">
      <t>メイ</t>
    </rPh>
    <phoneticPr fontId="5"/>
  </si>
  <si>
    <t>ﾅﾝﾊﾞｰ</t>
    <phoneticPr fontId="5"/>
  </si>
  <si>
    <t>氏　名</t>
    <rPh sb="0" eb="1">
      <t>シ</t>
    </rPh>
    <rPh sb="2" eb="3">
      <t>メイ</t>
    </rPh>
    <phoneticPr fontId="5"/>
  </si>
  <si>
    <t>性別</t>
    <rPh sb="0" eb="2">
      <t>セイベツ</t>
    </rPh>
    <phoneticPr fontId="5"/>
  </si>
  <si>
    <t>学年</t>
    <rPh sb="0" eb="2">
      <t>ガクネン</t>
    </rPh>
    <phoneticPr fontId="5"/>
  </si>
  <si>
    <t>所属</t>
    <rPh sb="0" eb="2">
      <t>ショゾク</t>
    </rPh>
    <phoneticPr fontId="5"/>
  </si>
  <si>
    <t>登録</t>
    <rPh sb="0" eb="2">
      <t>トウロク</t>
    </rPh>
    <phoneticPr fontId="5"/>
  </si>
  <si>
    <t>種目</t>
    <rPh sb="0" eb="2">
      <t>シュモク</t>
    </rPh>
    <phoneticPr fontId="5"/>
  </si>
  <si>
    <t>北</t>
    <rPh sb="0" eb="1">
      <t>キタ</t>
    </rPh>
    <phoneticPr fontId="5"/>
  </si>
  <si>
    <t>県</t>
    <rPh sb="0" eb="1">
      <t>ケン</t>
    </rPh>
    <phoneticPr fontId="5"/>
  </si>
  <si>
    <t>都道府県</t>
    <rPh sb="0" eb="4">
      <t>トドウフケン</t>
    </rPh>
    <phoneticPr fontId="5"/>
  </si>
  <si>
    <t>記録</t>
    <rPh sb="0" eb="2">
      <t>キロク</t>
    </rPh>
    <phoneticPr fontId="5"/>
  </si>
  <si>
    <t>順位</t>
    <rPh sb="0" eb="2">
      <t>ジュンイ</t>
    </rPh>
    <phoneticPr fontId="5"/>
  </si>
  <si>
    <t>場所</t>
    <rPh sb="0" eb="2">
      <t>バショ</t>
    </rPh>
    <phoneticPr fontId="5"/>
  </si>
  <si>
    <t>男</t>
    <rPh sb="0" eb="1">
      <t>オトコ</t>
    </rPh>
    <phoneticPr fontId="5"/>
  </si>
  <si>
    <t>※記入方法について</t>
    <rPh sb="1" eb="3">
      <t>キニュウ</t>
    </rPh>
    <rPh sb="3" eb="5">
      <t>ホウホウ</t>
    </rPh>
    <phoneticPr fontId="5"/>
  </si>
  <si>
    <t>一般</t>
    <rPh sb="0" eb="2">
      <t>イッパン</t>
    </rPh>
    <phoneticPr fontId="5"/>
  </si>
  <si>
    <t>（種目）</t>
    <rPh sb="1" eb="3">
      <t>シュモク</t>
    </rPh>
    <phoneticPr fontId="5"/>
  </si>
  <si>
    <t>１．ナンバーの県欄には、各県登録ナンバーを記入　北欄の記載は不要</t>
    <rPh sb="7" eb="8">
      <t>ケン</t>
    </rPh>
    <rPh sb="8" eb="9">
      <t>ラン</t>
    </rPh>
    <rPh sb="12" eb="14">
      <t>カクケン</t>
    </rPh>
    <rPh sb="14" eb="16">
      <t>トウロク</t>
    </rPh>
    <rPh sb="21" eb="23">
      <t>キニュウ</t>
    </rPh>
    <rPh sb="24" eb="25">
      <t>ホク</t>
    </rPh>
    <rPh sb="25" eb="26">
      <t>ラン</t>
    </rPh>
    <rPh sb="27" eb="29">
      <t>キサイ</t>
    </rPh>
    <rPh sb="30" eb="32">
      <t>フヨウ</t>
    </rPh>
    <phoneticPr fontId="5"/>
  </si>
  <si>
    <t>高校生</t>
    <rPh sb="0" eb="3">
      <t>コウコウセイ</t>
    </rPh>
    <phoneticPr fontId="5"/>
  </si>
  <si>
    <t>中学生</t>
    <rPh sb="0" eb="3">
      <t>チュウガクセイ</t>
    </rPh>
    <phoneticPr fontId="5"/>
  </si>
  <si>
    <t>５．申込書記入例を参考に種目等を記入してください。</t>
    <rPh sb="2" eb="5">
      <t>モウシコミショ</t>
    </rPh>
    <rPh sb="5" eb="7">
      <t>キニュウ</t>
    </rPh>
    <rPh sb="7" eb="8">
      <t>レイ</t>
    </rPh>
    <rPh sb="9" eb="11">
      <t>サンコウ</t>
    </rPh>
    <rPh sb="12" eb="14">
      <t>シュモク</t>
    </rPh>
    <rPh sb="14" eb="15">
      <t>トウ</t>
    </rPh>
    <rPh sb="16" eb="18">
      <t>キニュウ</t>
    </rPh>
    <phoneticPr fontId="5"/>
  </si>
  <si>
    <t>個人情報保護について</t>
    <rPh sb="0" eb="2">
      <t>コジン</t>
    </rPh>
    <rPh sb="2" eb="4">
      <t>ジョウホウ</t>
    </rPh>
    <rPh sb="4" eb="6">
      <t>ホゴ</t>
    </rPh>
    <phoneticPr fontId="5"/>
  </si>
  <si>
    <t>※</t>
    <phoneticPr fontId="5"/>
  </si>
  <si>
    <t>ここに書かれている内容については本大会の運営だけに利用し、</t>
    <rPh sb="3" eb="4">
      <t>カ</t>
    </rPh>
    <rPh sb="9" eb="11">
      <t>ナイヨウ</t>
    </rPh>
    <rPh sb="16" eb="19">
      <t>ホンタイカイ</t>
    </rPh>
    <rPh sb="20" eb="22">
      <t>ウンエイ</t>
    </rPh>
    <rPh sb="25" eb="27">
      <t>リヨウ</t>
    </rPh>
    <phoneticPr fontId="5"/>
  </si>
  <si>
    <t>混成</t>
    <rPh sb="0" eb="2">
      <t>コンセイ</t>
    </rPh>
    <phoneticPr fontId="5"/>
  </si>
  <si>
    <t>合計</t>
    <rPh sb="0" eb="2">
      <t>ゴウケイ</t>
    </rPh>
    <phoneticPr fontId="5"/>
  </si>
  <si>
    <t>所属団体</t>
    <rPh sb="0" eb="2">
      <t>ショゾク</t>
    </rPh>
    <rPh sb="2" eb="4">
      <t>ダンタイ</t>
    </rPh>
    <phoneticPr fontId="5"/>
  </si>
  <si>
    <t>記載責任者（携帯電話番号）</t>
    <rPh sb="0" eb="2">
      <t>キサイ</t>
    </rPh>
    <rPh sb="2" eb="5">
      <t>セキニンシャ</t>
    </rPh>
    <rPh sb="6" eb="8">
      <t>ケイタイ</t>
    </rPh>
    <rPh sb="8" eb="10">
      <t>デンワ</t>
    </rPh>
    <rPh sb="10" eb="12">
      <t>バンゴウ</t>
    </rPh>
    <phoneticPr fontId="5"/>
  </si>
  <si>
    <t>氏名</t>
    <rPh sb="0" eb="2">
      <t>シメイ</t>
    </rPh>
    <phoneticPr fontId="5"/>
  </si>
  <si>
    <t>（</t>
    <phoneticPr fontId="5"/>
  </si>
  <si>
    <t>）</t>
    <phoneticPr fontId="5"/>
  </si>
  <si>
    <t>住所</t>
    <rPh sb="0" eb="2">
      <t>ジュウショ</t>
    </rPh>
    <phoneticPr fontId="5"/>
  </si>
  <si>
    <t>〒</t>
    <phoneticPr fontId="5"/>
  </si>
  <si>
    <t>学校の場合は、学校長出場承認印</t>
    <rPh sb="0" eb="2">
      <t>ガッコウ</t>
    </rPh>
    <rPh sb="3" eb="5">
      <t>バアイ</t>
    </rPh>
    <rPh sb="7" eb="8">
      <t>ガク</t>
    </rPh>
    <rPh sb="8" eb="10">
      <t>コウチョウ</t>
    </rPh>
    <rPh sb="10" eb="12">
      <t>シュツジョウ</t>
    </rPh>
    <rPh sb="12" eb="15">
      <t>ショウニンイン</t>
    </rPh>
    <phoneticPr fontId="5"/>
  </si>
  <si>
    <t>電話</t>
    <rPh sb="0" eb="2">
      <t>デンワ</t>
    </rPh>
    <phoneticPr fontId="5"/>
  </si>
  <si>
    <t>FAX</t>
    <phoneticPr fontId="5"/>
  </si>
  <si>
    <t>印</t>
    <rPh sb="0" eb="1">
      <t>イン</t>
    </rPh>
    <phoneticPr fontId="5"/>
  </si>
  <si>
    <t>参加申込一覧表（　女子　）</t>
    <rPh sb="0" eb="2">
      <t>サンカ</t>
    </rPh>
    <rPh sb="2" eb="4">
      <t>モウシコミ</t>
    </rPh>
    <rPh sb="4" eb="7">
      <t>イチランヒョウ</t>
    </rPh>
    <rPh sb="9" eb="11">
      <t>ジョシ</t>
    </rPh>
    <phoneticPr fontId="5"/>
  </si>
  <si>
    <t>リレー</t>
    <phoneticPr fontId="5"/>
  </si>
  <si>
    <t>競技会参加申込の入力方法</t>
    <rPh sb="0" eb="3">
      <t>キョウギカイ</t>
    </rPh>
    <rPh sb="3" eb="5">
      <t>サンカ</t>
    </rPh>
    <rPh sb="5" eb="7">
      <t>モウシコミ</t>
    </rPh>
    <rPh sb="8" eb="10">
      <t>ニュウリョク</t>
    </rPh>
    <rPh sb="10" eb="12">
      <t>ホウホウ</t>
    </rPh>
    <phoneticPr fontId="4"/>
  </si>
  <si>
    <t>JAAF ID</t>
  </si>
  <si>
    <t>国籍</t>
  </si>
  <si>
    <t>団体ID</t>
  </si>
  <si>
    <t>団体名</t>
  </si>
  <si>
    <t>ｱﾙﾌｧﾍﾞｯﾄ表記</t>
    <rPh sb="8" eb="10">
      <t>ヒョウキ</t>
    </rPh>
    <phoneticPr fontId="5"/>
  </si>
  <si>
    <t>３．種目の年、月は記録を出した年を西暦下二けた(19or20)と月の４桁で記入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5"/>
  </si>
  <si>
    <t>（</t>
    <phoneticPr fontId="5"/>
  </si>
  <si>
    <t>）</t>
    <phoneticPr fontId="5"/>
  </si>
  <si>
    <t>〒</t>
    <phoneticPr fontId="5"/>
  </si>
  <si>
    <t>FAX</t>
    <phoneticPr fontId="5"/>
  </si>
  <si>
    <t>国籍</t>
    <rPh sb="0" eb="2">
      <t>コクセキ</t>
    </rPh>
    <phoneticPr fontId="5"/>
  </si>
  <si>
    <t>年月(4桁)</t>
  </si>
  <si>
    <t>年月(4桁)</t>
    <rPh sb="0" eb="1">
      <t>ネン</t>
    </rPh>
    <rPh sb="1" eb="2">
      <t>ツキ</t>
    </rPh>
    <rPh sb="4" eb="5">
      <t>ケタ</t>
    </rPh>
    <phoneticPr fontId="5"/>
  </si>
  <si>
    <t>ﾌﾘｶﾞﾅ</t>
    <phoneticPr fontId="5"/>
  </si>
  <si>
    <t>備考</t>
    <rPh sb="0" eb="2">
      <t>ビコウ</t>
    </rPh>
    <phoneticPr fontId="5"/>
  </si>
  <si>
    <t>規格外</t>
  </si>
  <si>
    <t>ﾊﾝﾏｰ左投</t>
  </si>
  <si>
    <t>ハンマー投</t>
  </si>
  <si>
    <t>110mH</t>
  </si>
  <si>
    <t>100m</t>
  </si>
  <si>
    <t>１．</t>
    <phoneticPr fontId="5"/>
  </si>
  <si>
    <t>２．</t>
    <phoneticPr fontId="5"/>
  </si>
  <si>
    <t>３．</t>
    <phoneticPr fontId="5"/>
  </si>
  <si>
    <t>なお、氏名以下を直接手入力するは、苗字と名前の間は全角文字1つ分のスペースを入れておくこと。</t>
    <rPh sb="3" eb="5">
      <t>シメイ</t>
    </rPh>
    <rPh sb="5" eb="7">
      <t>イカ</t>
    </rPh>
    <rPh sb="8" eb="10">
      <t>チョクセツ</t>
    </rPh>
    <rPh sb="10" eb="13">
      <t>テニュウリョク</t>
    </rPh>
    <phoneticPr fontId="5"/>
  </si>
  <si>
    <t>　　　　　　　　　　　　　　　　さらにｱﾙﾌｧﾍﾞｯﾄについては姓は全て大文字、名は最初の１文字のみ大文字で他は小文字で入力し、</t>
    <phoneticPr fontId="5"/>
  </si>
  <si>
    <t>種目はリストから選択すること。</t>
    <phoneticPr fontId="5"/>
  </si>
  <si>
    <t>標準記録突破者は、自己最高記録の欄のみ記入。</t>
    <rPh sb="0" eb="2">
      <t>ヒョウジュン</t>
    </rPh>
    <rPh sb="2" eb="4">
      <t>キロク</t>
    </rPh>
    <rPh sb="4" eb="6">
      <t>トッパ</t>
    </rPh>
    <rPh sb="6" eb="7">
      <t>シャ</t>
    </rPh>
    <rPh sb="9" eb="11">
      <t>ジコ</t>
    </rPh>
    <rPh sb="11" eb="13">
      <t>サイコウ</t>
    </rPh>
    <rPh sb="13" eb="15">
      <t>キロク</t>
    </rPh>
    <rPh sb="16" eb="17">
      <t>ラン</t>
    </rPh>
    <rPh sb="19" eb="21">
      <t>キニュウ</t>
    </rPh>
    <phoneticPr fontId="5"/>
  </si>
  <si>
    <t>登録ナンバーを｢県ナンバー｣列に記入する。そうすると、その右側に氏名から国籍まで、登録情報が自動入力されます。</t>
    <rPh sb="0" eb="2">
      <t>トウロク</t>
    </rPh>
    <rPh sb="8" eb="9">
      <t>ケン</t>
    </rPh>
    <rPh sb="14" eb="15">
      <t>レツ</t>
    </rPh>
    <rPh sb="29" eb="31">
      <t>ミギガワ</t>
    </rPh>
    <rPh sb="32" eb="34">
      <t>シメイ</t>
    </rPh>
    <rPh sb="36" eb="38">
      <t>コクセキ</t>
    </rPh>
    <rPh sb="41" eb="43">
      <t>トウロク</t>
    </rPh>
    <rPh sb="43" eb="45">
      <t>ジョウホウ</t>
    </rPh>
    <rPh sb="46" eb="48">
      <t>ジドウ</t>
    </rPh>
    <rPh sb="48" eb="50">
      <t>ニュウリョク</t>
    </rPh>
    <phoneticPr fontId="5"/>
  </si>
  <si>
    <t>「 【様式1-1】男子申込書」 「 【様式1-2】女子申込書」 のそれぞれに、所属名・学校名、記載責任者、電話番号などを記入する。</t>
    <rPh sb="3" eb="5">
      <t>ヨウシキ</t>
    </rPh>
    <rPh sb="9" eb="11">
      <t>ダンシ</t>
    </rPh>
    <rPh sb="11" eb="14">
      <t>モウシコミショ</t>
    </rPh>
    <rPh sb="25" eb="27">
      <t>ジョシ</t>
    </rPh>
    <phoneticPr fontId="5"/>
  </si>
  <si>
    <t>所属については、「 ○○大 」、「 ○○高 」 などのように、校種区分が分かるようにしておくこと。</t>
    <rPh sb="0" eb="2">
      <t>ショゾク</t>
    </rPh>
    <rPh sb="12" eb="13">
      <t>ダイ</t>
    </rPh>
    <rPh sb="20" eb="21">
      <t>ダカ</t>
    </rPh>
    <rPh sb="31" eb="33">
      <t>コウシュ</t>
    </rPh>
    <rPh sb="33" eb="35">
      <t>クブン</t>
    </rPh>
    <rPh sb="36" eb="37">
      <t>ワ</t>
    </rPh>
    <phoneticPr fontId="5"/>
  </si>
  <si>
    <t>「 県ナンバー 」 は各県で使用しているナンバーを記入する。 「 北ナンバー 」 は空欄にしておくこと。</t>
    <rPh sb="2" eb="3">
      <t>ケン</t>
    </rPh>
    <rPh sb="11" eb="13">
      <t>カクケン</t>
    </rPh>
    <rPh sb="14" eb="16">
      <t>シヨウ</t>
    </rPh>
    <rPh sb="25" eb="27">
      <t>キニュウ</t>
    </rPh>
    <phoneticPr fontId="5"/>
  </si>
  <si>
    <t>ハンマーの左投げ、ハードル・投擲の規格外の記録、陸協推薦　に該当する場合は、「備考」 欄のリストから選んで入力すること。</t>
    <rPh sb="5" eb="7">
      <t>ヒダリナ</t>
    </rPh>
    <rPh sb="30" eb="32">
      <t>ガイトウ</t>
    </rPh>
    <rPh sb="34" eb="36">
      <t>バアイ</t>
    </rPh>
    <rPh sb="39" eb="41">
      <t>ビコウ</t>
    </rPh>
    <rPh sb="43" eb="44">
      <t>ラン</t>
    </rPh>
    <rPh sb="50" eb="51">
      <t>エラ</t>
    </rPh>
    <rPh sb="53" eb="55">
      <t>ニュウリョク</t>
    </rPh>
    <phoneticPr fontId="5"/>
  </si>
  <si>
    <t>記録は分・秒、小数点、ｍ (ﾒｰﾄﾙ) は省略する。　　　11"45→1145,　　　4'28"35→42835,　　　11'35"6→113560,　　　1m45→145,　　　48m32→4832　など</t>
    <rPh sb="7" eb="10">
      <t>ショウスウテン</t>
    </rPh>
    <phoneticPr fontId="5"/>
  </si>
  <si>
    <t>４．</t>
    <phoneticPr fontId="5"/>
  </si>
  <si>
    <t>５．</t>
    <phoneticPr fontId="4"/>
  </si>
  <si>
    <t>６．</t>
    <phoneticPr fontId="5"/>
  </si>
  <si>
    <t>　　それでも足りない場合は、行をコピーして挿入してください。</t>
    <phoneticPr fontId="5"/>
  </si>
  <si>
    <t>北陸陸上競技協会</t>
    <rPh sb="0" eb="2">
      <t>ホクリク</t>
    </rPh>
    <rPh sb="2" eb="4">
      <t>リクジョウ</t>
    </rPh>
    <rPh sb="4" eb="6">
      <t>キョウギ</t>
    </rPh>
    <rPh sb="6" eb="8">
      <t>キョウカイ</t>
    </rPh>
    <phoneticPr fontId="5"/>
  </si>
  <si>
    <t>12各県申込先</t>
    <rPh sb="2" eb="4">
      <t>カクケン</t>
    </rPh>
    <rPh sb="4" eb="5">
      <t>サル</t>
    </rPh>
    <rPh sb="5" eb="6">
      <t>コミ</t>
    </rPh>
    <rPh sb="6" eb="7">
      <t>サキ</t>
    </rPh>
    <phoneticPr fontId="5"/>
  </si>
  <si>
    <t>100ｍ</t>
    <phoneticPr fontId="5"/>
  </si>
  <si>
    <t>200ｍ</t>
    <phoneticPr fontId="5"/>
  </si>
  <si>
    <t>100ｍH</t>
    <phoneticPr fontId="5"/>
  </si>
  <si>
    <t>110ｍH</t>
    <phoneticPr fontId="5"/>
  </si>
  <si>
    <t>400ｍH</t>
    <phoneticPr fontId="5"/>
  </si>
  <si>
    <t>11"00</t>
  </si>
  <si>
    <t>22"50</t>
  </si>
  <si>
    <t>50"80</t>
  </si>
  <si>
    <t>2'00"00</t>
  </si>
  <si>
    <t>4'09"00</t>
  </si>
  <si>
    <t>15'40"00</t>
  </si>
  <si>
    <t>33'30"00</t>
  </si>
  <si>
    <t>×</t>
  </si>
  <si>
    <t>15"50</t>
  </si>
  <si>
    <t>56"10</t>
  </si>
  <si>
    <t>10'00"00</t>
  </si>
  <si>
    <t>12"60</t>
  </si>
  <si>
    <t>26"10</t>
  </si>
  <si>
    <t>59"80</t>
  </si>
  <si>
    <t>2'21"00</t>
  </si>
  <si>
    <t>4'55"00</t>
  </si>
  <si>
    <t>18'30"00</t>
  </si>
  <si>
    <t>38'00"00</t>
    <phoneticPr fontId="5"/>
  </si>
  <si>
    <t>15"20</t>
  </si>
  <si>
    <t>1'04"50</t>
  </si>
  <si>
    <t>－</t>
  </si>
  <si>
    <t>4ｍ00</t>
    <phoneticPr fontId="5"/>
  </si>
  <si>
    <t>6ｍ80</t>
    <phoneticPr fontId="5"/>
  </si>
  <si>
    <t>11ｍ25</t>
    <phoneticPr fontId="5"/>
  </si>
  <si>
    <t>36ｍ00</t>
    <phoneticPr fontId="5"/>
  </si>
  <si>
    <t>5ｍ35</t>
    <phoneticPr fontId="5"/>
  </si>
  <si>
    <t>10ｍ70</t>
    <phoneticPr fontId="5"/>
  </si>
  <si>
    <t>10ｍ00</t>
    <phoneticPr fontId="5"/>
  </si>
  <si>
    <t>32ｍ00</t>
    <phoneticPr fontId="5"/>
  </si>
  <si>
    <t>30ｍ00</t>
    <phoneticPr fontId="5"/>
  </si>
  <si>
    <t>35ｍ00</t>
    <phoneticPr fontId="5"/>
  </si>
  <si>
    <t>三段跳</t>
  </si>
  <si>
    <t>女</t>
    <rPh sb="0" eb="1">
      <t>オンナ</t>
    </rPh>
    <phoneticPr fontId="5"/>
  </si>
  <si>
    <t>参加標準記録</t>
    <rPh sb="0" eb="2">
      <t>サンカ</t>
    </rPh>
    <rPh sb="2" eb="4">
      <t>ヒョウジュン</t>
    </rPh>
    <rPh sb="4" eb="6">
      <t>キロク</t>
    </rPh>
    <phoneticPr fontId="5"/>
  </si>
  <si>
    <t>　　　混成競技は記録上位者より各県４名以内とする。</t>
    <phoneticPr fontId="5"/>
  </si>
  <si>
    <t>41ｍ00</t>
    <phoneticPr fontId="5"/>
  </si>
  <si>
    <t>４．不足する場合は、27行と68行の間の行を再表示してください。</t>
    <rPh sb="2" eb="4">
      <t>フソク</t>
    </rPh>
    <rPh sb="6" eb="8">
      <t>バアイ</t>
    </rPh>
    <rPh sb="12" eb="13">
      <t>ギョウ</t>
    </rPh>
    <rPh sb="16" eb="17">
      <t>ギョウ</t>
    </rPh>
    <rPh sb="18" eb="19">
      <t>アイダ</t>
    </rPh>
    <rPh sb="20" eb="21">
      <t>ギョウ</t>
    </rPh>
    <rPh sb="22" eb="25">
      <t>サイヒョウジ</t>
    </rPh>
    <phoneticPr fontId="5"/>
  </si>
  <si>
    <t>中学生</t>
    <rPh sb="0" eb="3">
      <t>チュウガクセイ</t>
    </rPh>
    <phoneticPr fontId="5"/>
  </si>
  <si>
    <t>高校生</t>
    <rPh sb="0" eb="3">
      <t>コウコウセイ</t>
    </rPh>
    <phoneticPr fontId="5"/>
  </si>
  <si>
    <t>大学・一般</t>
    <rPh sb="0" eb="2">
      <t>ダイガク</t>
    </rPh>
    <rPh sb="3" eb="5">
      <t>イッパン</t>
    </rPh>
    <phoneticPr fontId="5"/>
  </si>
  <si>
    <t>混成</t>
    <rPh sb="0" eb="2">
      <t>コンセイ</t>
    </rPh>
    <phoneticPr fontId="5"/>
  </si>
  <si>
    <r>
      <t>作成したCSVデータを貼り付ける。その際、</t>
    </r>
    <r>
      <rPr>
        <b/>
        <sz val="12"/>
        <color rgb="FFFF0000"/>
        <rFont val="BIZ UDP明朝 Medium"/>
        <family val="1"/>
        <charset val="128"/>
      </rPr>
      <t>男子のデータは 「男子ﾃﾞｰﾀ貼付ｼｰﾄ」 に、女子のデータは 「女子ﾃﾞｰﾀ貼付ｼｰﾄ」 に</t>
    </r>
    <r>
      <rPr>
        <sz val="12"/>
        <color rgb="FF3333FF"/>
        <rFont val="BIZ UDP明朝 Medium"/>
        <family val="1"/>
        <charset val="128"/>
      </rPr>
      <t>貼り付ける。</t>
    </r>
    <rPh sb="0" eb="2">
      <t>サクセイ</t>
    </rPh>
    <rPh sb="11" eb="12">
      <t>ハ</t>
    </rPh>
    <rPh sb="13" eb="14">
      <t>ツ</t>
    </rPh>
    <rPh sb="19" eb="20">
      <t>サイ</t>
    </rPh>
    <rPh sb="21" eb="23">
      <t>ダンシ</t>
    </rPh>
    <rPh sb="30" eb="32">
      <t>ダンシ</t>
    </rPh>
    <rPh sb="35" eb="37">
      <t>チョウフ</t>
    </rPh>
    <rPh sb="37" eb="40">
      <t>シート</t>
    </rPh>
    <rPh sb="45" eb="47">
      <t>ジョシ</t>
    </rPh>
    <rPh sb="68" eb="69">
      <t>ハ</t>
    </rPh>
    <rPh sb="70" eb="71">
      <t>ツ</t>
    </rPh>
    <phoneticPr fontId="5"/>
  </si>
  <si>
    <t>年度</t>
  </si>
  <si>
    <t>氏名
（姓）</t>
  </si>
  <si>
    <t>氏名
（名）</t>
  </si>
  <si>
    <t>フリガナ
（名）</t>
  </si>
  <si>
    <t>英字
（姓）</t>
  </si>
  <si>
    <t>英字
（名）</t>
  </si>
  <si>
    <t>性別</t>
  </si>
  <si>
    <t>団体UID</t>
  </si>
  <si>
    <t>備
考</t>
  </si>
  <si>
    <t>学
年</t>
  </si>
  <si>
    <t>登録
番号</t>
    <phoneticPr fontId="5"/>
  </si>
  <si>
    <t>フリガナ
（姓）</t>
    <phoneticPr fontId="5"/>
  </si>
  <si>
    <t>登録都道
府県番号</t>
    <phoneticPr fontId="5"/>
  </si>
  <si>
    <t>登録都道
府県名</t>
    <phoneticPr fontId="5"/>
  </si>
  <si>
    <t>団体名
略称1</t>
    <phoneticPr fontId="5"/>
  </si>
  <si>
    <t>団体名
略称2</t>
    <phoneticPr fontId="5"/>
  </si>
  <si>
    <t>旧団体
コード</t>
    <phoneticPr fontId="5"/>
  </si>
  <si>
    <t>JPN</t>
  </si>
  <si>
    <t>生年月日</t>
    <phoneticPr fontId="5"/>
  </si>
  <si>
    <t>団体
区分</t>
    <phoneticPr fontId="5"/>
  </si>
  <si>
    <t>生年</t>
    <rPh sb="0" eb="2">
      <t>セイネン</t>
    </rPh>
    <phoneticPr fontId="5"/>
  </si>
  <si>
    <t>↓    この列には貼り付けないで！    ↓</t>
    <rPh sb="7" eb="8">
      <t>レツ</t>
    </rPh>
    <rPh sb="10" eb="11">
      <t>ハ</t>
    </rPh>
    <rPh sb="12" eb="13">
      <t>ツ</t>
    </rPh>
    <phoneticPr fontId="5"/>
  </si>
  <si>
    <t>貼り付けはＥ列から→</t>
    <rPh sb="0" eb="1">
      <t>ハ</t>
    </rPh>
    <rPh sb="2" eb="3">
      <t>ツ</t>
    </rPh>
    <rPh sb="6" eb="7">
      <t>レツ</t>
    </rPh>
    <phoneticPr fontId="5"/>
  </si>
  <si>
    <t>(半角ｶﾀｶﾅ)</t>
    <phoneticPr fontId="5"/>
  </si>
  <si>
    <t>(半角ｶﾀｶﾅ)</t>
    <phoneticPr fontId="5"/>
  </si>
  <si>
    <t>ここに書かれている内容については本大会の運営だけに利用し、その他、外部への情報供与は一切行いません。</t>
    <rPh sb="3" eb="4">
      <t>カ</t>
    </rPh>
    <rPh sb="9" eb="11">
      <t>ナイヨウ</t>
    </rPh>
    <rPh sb="16" eb="19">
      <t>ホンタイカイ</t>
    </rPh>
    <rPh sb="20" eb="22">
      <t>ウンエイ</t>
    </rPh>
    <rPh sb="25" eb="27">
      <t>リヨウ</t>
    </rPh>
    <phoneticPr fontId="5"/>
  </si>
  <si>
    <t>BRA</t>
  </si>
  <si>
    <t>北陸選手権</t>
    <rPh sb="0" eb="5">
      <t>ホクリクセンシュケン</t>
    </rPh>
    <phoneticPr fontId="5"/>
  </si>
  <si>
    <t>5000m</t>
  </si>
  <si>
    <t>走幅跳</t>
  </si>
  <si>
    <t>400mR</t>
  </si>
  <si>
    <t>「JAAF START」 のページから、登録情報のCSVファイルを作成する。</t>
    <rPh sb="20" eb="24">
      <t>トウロクジョウホウ</t>
    </rPh>
    <rPh sb="33" eb="35">
      <t>サクセイ</t>
    </rPh>
    <phoneticPr fontId="5"/>
  </si>
  <si>
    <t>　　それでも足りない場合は、行をコピーして挿入してください。</t>
  </si>
  <si>
    <t>※</t>
  </si>
  <si>
    <t>その他、外部への情報供与は一切行いません。</t>
    <phoneticPr fontId="5"/>
  </si>
  <si>
    <t>1</t>
  </si>
  <si>
    <t>2</t>
  </si>
  <si>
    <t>3</t>
  </si>
  <si>
    <t>参加種目数一覧</t>
    <rPh sb="0" eb="2">
      <t>サンカ</t>
    </rPh>
    <rPh sb="2" eb="4">
      <t>シュモク</t>
    </rPh>
    <rPh sb="4" eb="5">
      <t>スウ</t>
    </rPh>
    <rPh sb="5" eb="7">
      <t>イチラン</t>
    </rPh>
    <phoneticPr fontId="5"/>
  </si>
  <si>
    <t>県陸上競技協会</t>
    <rPh sb="0" eb="1">
      <t>ケン</t>
    </rPh>
    <rPh sb="1" eb="3">
      <t>リクジョウ</t>
    </rPh>
    <rPh sb="3" eb="5">
      <t>キョウギ</t>
    </rPh>
    <rPh sb="5" eb="7">
      <t>キョウカイ</t>
    </rPh>
    <phoneticPr fontId="5"/>
  </si>
  <si>
    <t>【様式３】</t>
    <rPh sb="1" eb="3">
      <t>ヨウシキ</t>
    </rPh>
    <phoneticPr fontId="5"/>
  </si>
  <si>
    <t>NO,</t>
    <phoneticPr fontId="5"/>
  </si>
  <si>
    <t>団体名</t>
    <rPh sb="0" eb="2">
      <t>ダンタイ</t>
    </rPh>
    <rPh sb="2" eb="3">
      <t>メイ</t>
    </rPh>
    <phoneticPr fontId="5"/>
  </si>
  <si>
    <t>男子</t>
    <rPh sb="0" eb="2">
      <t>ダンシ</t>
    </rPh>
    <phoneticPr fontId="5"/>
  </si>
  <si>
    <t>女子</t>
    <rPh sb="0" eb="2">
      <t>ジョシ</t>
    </rPh>
    <phoneticPr fontId="5"/>
  </si>
  <si>
    <t>男女合計金額</t>
    <rPh sb="0" eb="2">
      <t>ダンジョ</t>
    </rPh>
    <rPh sb="2" eb="4">
      <t>ゴウケイ</t>
    </rPh>
    <rPh sb="4" eb="6">
      <t>キンガク</t>
    </rPh>
    <phoneticPr fontId="5"/>
  </si>
  <si>
    <t>金額</t>
    <rPh sb="0" eb="2">
      <t>キンガクゴウキン</t>
    </rPh>
    <phoneticPr fontId="5"/>
  </si>
  <si>
    <t xml:space="preserve">の部分に入力してください
</t>
    <phoneticPr fontId="5"/>
  </si>
  <si>
    <t>【様式４】</t>
    <phoneticPr fontId="5"/>
  </si>
  <si>
    <t>振  込  明  細  書</t>
  </si>
  <si>
    <t>県名：</t>
  </si>
  <si>
    <t>参加者
チーム</t>
  </si>
  <si>
    <t>男</t>
  </si>
  <si>
    <t>女</t>
  </si>
  <si>
    <t>合計</t>
  </si>
  <si>
    <t>参加料（区分別）</t>
  </si>
  <si>
    <t>参加料
(男子）</t>
  </si>
  <si>
    <t>参加料
（女子）</t>
  </si>
  <si>
    <t>参加料
（合計）</t>
  </si>
  <si>
    <t>一   般</t>
  </si>
  <si>
    <t>高校生</t>
  </si>
  <si>
    <t>中学生</t>
  </si>
  <si>
    <t>リレ－</t>
  </si>
  <si>
    <t>※この表はひとつ前のシートの内容をリンクさせています。</t>
  </si>
  <si>
    <t>◇郵送物の送付先</t>
    <rPh sb="1" eb="4">
      <t>ユウソウブツ</t>
    </rPh>
    <rPh sb="5" eb="7">
      <t>ソウフ</t>
    </rPh>
    <phoneticPr fontId="5"/>
  </si>
  <si>
    <t>◇振 込 先</t>
    <rPh sb="1" eb="2">
      <t>オサム</t>
    </rPh>
    <rPh sb="3" eb="4">
      <t>コミ</t>
    </rPh>
    <rPh sb="5" eb="6">
      <t>サキ</t>
    </rPh>
    <phoneticPr fontId="5"/>
  </si>
  <si>
    <t>混　成</t>
    <phoneticPr fontId="5"/>
  </si>
  <si>
    <t>宿泊・弁当申込書</t>
    <rPh sb="3" eb="5">
      <t>ベントウ</t>
    </rPh>
    <phoneticPr fontId="44"/>
  </si>
  <si>
    <t>旅行手配及び大会運営に必要な範囲内での大会事務局・宿泊機関等への個人情報の提供について同意のうえ、下記の通り申込みます。</t>
    <rPh sb="4" eb="5">
      <t>オヨ</t>
    </rPh>
    <rPh sb="6" eb="10">
      <t>タイカイウンエイ</t>
    </rPh>
    <rPh sb="49" eb="50">
      <t>シタ</t>
    </rPh>
    <phoneticPr fontId="44"/>
  </si>
  <si>
    <t>申込代表者名</t>
    <rPh sb="0" eb="2">
      <t>モウシコミ</t>
    </rPh>
    <rPh sb="2" eb="4">
      <t>ダイヒョウ</t>
    </rPh>
    <rPh sb="4" eb="5">
      <t>シャ</t>
    </rPh>
    <rPh sb="5" eb="6">
      <t>メイ</t>
    </rPh>
    <phoneticPr fontId="44"/>
  </si>
  <si>
    <t>フリガナ</t>
    <phoneticPr fontId="44"/>
  </si>
  <si>
    <t>団体名
〈チーム名〉</t>
    <rPh sb="0" eb="2">
      <t>ダンタイ</t>
    </rPh>
    <rPh sb="2" eb="3">
      <t>メイ</t>
    </rPh>
    <rPh sb="8" eb="9">
      <t>メイ</t>
    </rPh>
    <phoneticPr fontId="44"/>
  </si>
  <si>
    <t>電話番号</t>
    <rPh sb="0" eb="2">
      <t>デンワ</t>
    </rPh>
    <rPh sb="2" eb="4">
      <t>バンゴウ</t>
    </rPh>
    <phoneticPr fontId="44"/>
  </si>
  <si>
    <t>[固定電話]</t>
    <rPh sb="1" eb="3">
      <t>コテイ</t>
    </rPh>
    <rPh sb="3" eb="5">
      <t>デンワ</t>
    </rPh>
    <phoneticPr fontId="44"/>
  </si>
  <si>
    <r>
      <rPr>
        <sz val="22"/>
        <color theme="1"/>
        <rFont val="ＭＳ Ｐゴシック"/>
        <family val="3"/>
        <charset val="128"/>
      </rPr>
      <t>　　　　　　　　　　　　　　　　　　　　　　　</t>
    </r>
    <r>
      <rPr>
        <sz val="24"/>
        <color theme="1"/>
        <rFont val="ＭＳ Ｐゴシック"/>
        <family val="3"/>
        <charset val="128"/>
      </rPr>
      <t>　　 　－　　　　　　　　　　　　　　　  　　　 　－　　</t>
    </r>
    <r>
      <rPr>
        <sz val="8"/>
        <color theme="1"/>
        <rFont val="ＭＳ Ｐゴシック"/>
        <family val="3"/>
        <charset val="128"/>
      </rPr>
      <t>　　　　　　</t>
    </r>
    <phoneticPr fontId="44"/>
  </si>
  <si>
    <t>[携帯電話]</t>
    <rPh sb="1" eb="3">
      <t>ケイタイ</t>
    </rPh>
    <rPh sb="3" eb="5">
      <t>デンワ</t>
    </rPh>
    <phoneticPr fontId="44"/>
  </si>
  <si>
    <r>
      <rPr>
        <sz val="20"/>
        <color theme="1"/>
        <rFont val="ＭＳ Ｐゴシック"/>
        <family val="3"/>
        <charset val="128"/>
      </rPr>
      <t>携帯      　</t>
    </r>
    <r>
      <rPr>
        <sz val="8"/>
        <color theme="1"/>
        <rFont val="ＭＳ Ｐゴシック"/>
        <family val="3"/>
        <charset val="128"/>
      </rPr>
      <t>　　　　　　　　　　　　　　　　　　　　　　　　　　　　　　　　　　　　　　　　　　　　　　　　　　</t>
    </r>
    <r>
      <rPr>
        <sz val="24"/>
        <color theme="1"/>
        <rFont val="ＭＳ Ｐゴシック"/>
        <family val="3"/>
        <charset val="128"/>
      </rPr>
      <t>－　　　　　 　　　　　　　　　　　　　　　－　　　　　　　　</t>
    </r>
    <rPh sb="0" eb="2">
      <t>ケイタイ</t>
    </rPh>
    <phoneticPr fontId="44"/>
  </si>
  <si>
    <t>携帯</t>
    <rPh sb="0" eb="2">
      <t>ケイタイ</t>
    </rPh>
    <phoneticPr fontId="44"/>
  </si>
  <si>
    <t>FAX番号</t>
    <rPh sb="3" eb="5">
      <t>バンゴウ</t>
    </rPh>
    <phoneticPr fontId="44"/>
  </si>
  <si>
    <t>　　　　　　　　　　　　　　　　　　　　　　　　 －　　　　　　                       　　　－</t>
    <phoneticPr fontId="44"/>
  </si>
  <si>
    <t>メールアドレス</t>
    <phoneticPr fontId="44"/>
  </si>
  <si>
    <t>例</t>
    <rPh sb="0" eb="1">
      <t>レイ</t>
    </rPh>
    <phoneticPr fontId="44"/>
  </si>
  <si>
    <t>第一希望</t>
    <rPh sb="0" eb="4">
      <t>ダイイチキボウ</t>
    </rPh>
    <phoneticPr fontId="44"/>
  </si>
  <si>
    <t>第二希望</t>
    <rPh sb="0" eb="4">
      <t>ダイニキボウ</t>
    </rPh>
    <phoneticPr fontId="44"/>
  </si>
  <si>
    <t>第三希望</t>
    <rPh sb="0" eb="1">
      <t>ダイ</t>
    </rPh>
    <rPh sb="1" eb="2">
      <t>サン</t>
    </rPh>
    <rPh sb="2" eb="4">
      <t>キボウ</t>
    </rPh>
    <phoneticPr fontId="44"/>
  </si>
  <si>
    <t>※第三希望まで書いていただいた際も競技時間などによりご希望に添えない可能性があります。</t>
    <rPh sb="1" eb="5">
      <t>ダイサンキボウ</t>
    </rPh>
    <rPh sb="7" eb="8">
      <t>カ</t>
    </rPh>
    <rPh sb="15" eb="16">
      <t>サイ</t>
    </rPh>
    <rPh sb="17" eb="21">
      <t>キョウギジカン</t>
    </rPh>
    <rPh sb="27" eb="29">
      <t>キボウ</t>
    </rPh>
    <rPh sb="30" eb="31">
      <t>ソ</t>
    </rPh>
    <rPh sb="34" eb="37">
      <t>カノウセイ</t>
    </rPh>
    <phoneticPr fontId="44"/>
  </si>
  <si>
    <t>年齢</t>
    <rPh sb="0" eb="2">
      <t>ネンレイ</t>
    </rPh>
    <phoneticPr fontId="44"/>
  </si>
  <si>
    <t>お弁当</t>
    <rPh sb="1" eb="3">
      <t>ベントウ</t>
    </rPh>
    <phoneticPr fontId="44"/>
  </si>
  <si>
    <t>男</t>
    <rPh sb="0" eb="1">
      <t>オトコ</t>
    </rPh>
    <phoneticPr fontId="44"/>
  </si>
  <si>
    <t>シングル
ツイン
トリプル
和室　　名一室
朝食付 ・ 素泊り
2食（夕朝）付</t>
    <rPh sb="14" eb="16">
      <t>ワシツ</t>
    </rPh>
    <rPh sb="18" eb="19">
      <t>メイ</t>
    </rPh>
    <rPh sb="19" eb="21">
      <t>イッシツ</t>
    </rPh>
    <rPh sb="22" eb="24">
      <t>チョウショク</t>
    </rPh>
    <rPh sb="24" eb="25">
      <t>ツキ</t>
    </rPh>
    <rPh sb="28" eb="30">
      <t>スド</t>
    </rPh>
    <rPh sb="33" eb="34">
      <t>ショク</t>
    </rPh>
    <rPh sb="35" eb="36">
      <t>ユウ</t>
    </rPh>
    <rPh sb="36" eb="37">
      <t>アサ</t>
    </rPh>
    <rPh sb="38" eb="39">
      <t>ツキ</t>
    </rPh>
    <phoneticPr fontId="44"/>
  </si>
  <si>
    <t>シングル</t>
    <phoneticPr fontId="44"/>
  </si>
  <si>
    <t>○</t>
    <phoneticPr fontId="44"/>
  </si>
  <si>
    <t>要／不要</t>
    <rPh sb="0" eb="1">
      <t>ヨウ</t>
    </rPh>
    <rPh sb="2" eb="4">
      <t>フヨウ</t>
    </rPh>
    <phoneticPr fontId="44"/>
  </si>
  <si>
    <t>要／不要</t>
    <phoneticPr fontId="44"/>
  </si>
  <si>
    <t>ツイン</t>
    <phoneticPr fontId="44"/>
  </si>
  <si>
    <t>宿泊なし</t>
    <phoneticPr fontId="44"/>
  </si>
  <si>
    <t>シングル</t>
  </si>
  <si>
    <t>宿泊なし</t>
  </si>
  <si>
    <t>　　　（１２種目）　　棒高跳、走幅跳、ハンマー投、やり投、十種競技（第一日目）</t>
    <rPh sb="6" eb="8">
      <t>シュモク</t>
    </rPh>
    <rPh sb="11" eb="14">
      <t>ボウタカト</t>
    </rPh>
    <rPh sb="15" eb="16">
      <t>ハシ</t>
    </rPh>
    <rPh sb="16" eb="18">
      <t>ハバト</t>
    </rPh>
    <rPh sb="23" eb="24">
      <t>ナ</t>
    </rPh>
    <rPh sb="27" eb="28">
      <t>ナ</t>
    </rPh>
    <rPh sb="29" eb="33">
      <t>ジュッシュキョウギ</t>
    </rPh>
    <rPh sb="34" eb="35">
      <t>ダイ</t>
    </rPh>
    <rPh sb="35" eb="36">
      <t>イチ</t>
    </rPh>
    <rPh sb="36" eb="38">
      <t>ニチメ</t>
    </rPh>
    <phoneticPr fontId="5"/>
  </si>
  <si>
    <t>　　　（１１種目）　　走高跳、三段跳、砲丸投、円盤投、十種競技（第二日目）</t>
    <rPh sb="6" eb="8">
      <t>シュモク</t>
    </rPh>
    <rPh sb="11" eb="12">
      <t>ハシ</t>
    </rPh>
    <rPh sb="12" eb="14">
      <t>タカト</t>
    </rPh>
    <rPh sb="15" eb="18">
      <t>サンダント</t>
    </rPh>
    <rPh sb="19" eb="22">
      <t>ホウガンナ</t>
    </rPh>
    <rPh sb="23" eb="26">
      <t>エンバンナ</t>
    </rPh>
    <rPh sb="27" eb="31">
      <t>ジッシュキョウギ</t>
    </rPh>
    <rPh sb="32" eb="33">
      <t>ダイ</t>
    </rPh>
    <rPh sb="33" eb="34">
      <t>ニ</t>
    </rPh>
    <rPh sb="34" eb="36">
      <t>ニチメ</t>
    </rPh>
    <phoneticPr fontId="5"/>
  </si>
  <si>
    <t>　　　（１２種目）　　走高跳、走幅跳、ハンマー投、やり投、七種競技（第一日目）</t>
    <rPh sb="6" eb="8">
      <t>シュモク</t>
    </rPh>
    <rPh sb="11" eb="12">
      <t>ハシ</t>
    </rPh>
    <rPh sb="12" eb="14">
      <t>タカト</t>
    </rPh>
    <rPh sb="15" eb="16">
      <t>ソウ</t>
    </rPh>
    <rPh sb="16" eb="18">
      <t>ハバトビ</t>
    </rPh>
    <rPh sb="23" eb="24">
      <t>トウ</t>
    </rPh>
    <rPh sb="27" eb="28">
      <t>ナ</t>
    </rPh>
    <rPh sb="29" eb="30">
      <t>ナナ</t>
    </rPh>
    <rPh sb="30" eb="31">
      <t>シュ</t>
    </rPh>
    <rPh sb="31" eb="33">
      <t>キョウギ</t>
    </rPh>
    <rPh sb="34" eb="35">
      <t>ダイ</t>
    </rPh>
    <rPh sb="35" eb="36">
      <t>イチ</t>
    </rPh>
    <rPh sb="36" eb="38">
      <t>ニチメ</t>
    </rPh>
    <phoneticPr fontId="5"/>
  </si>
  <si>
    <t>　　　（１１種目）　　棒高跳、三段跳、砲丸投、円盤投、七種競技（第二日目）</t>
    <rPh sb="6" eb="8">
      <t>シュモク</t>
    </rPh>
    <rPh sb="11" eb="14">
      <t>ボウタカト</t>
    </rPh>
    <rPh sb="15" eb="17">
      <t>サンダン</t>
    </rPh>
    <rPh sb="17" eb="18">
      <t>チョウ</t>
    </rPh>
    <rPh sb="19" eb="22">
      <t>ホウガンナ</t>
    </rPh>
    <rPh sb="23" eb="25">
      <t>エンバン</t>
    </rPh>
    <rPh sb="25" eb="26">
      <t>ナ</t>
    </rPh>
    <rPh sb="27" eb="28">
      <t>ナナ</t>
    </rPh>
    <rPh sb="28" eb="29">
      <t>シュ</t>
    </rPh>
    <rPh sb="29" eb="31">
      <t>キョウギ</t>
    </rPh>
    <rPh sb="32" eb="33">
      <t>ダイ</t>
    </rPh>
    <rPh sb="33" eb="34">
      <t>ニ</t>
    </rPh>
    <rPh sb="34" eb="36">
      <t>ニチメ</t>
    </rPh>
    <phoneticPr fontId="5"/>
  </si>
  <si>
    <t>（３）標準記録のない種目は、各県が推薦する競技者で各県記録上位者より８名以内とする。</t>
    <rPh sb="3" eb="5">
      <t>ヒョウジュン</t>
    </rPh>
    <rPh sb="5" eb="7">
      <t>キロク</t>
    </rPh>
    <rPh sb="10" eb="12">
      <t>シュモク</t>
    </rPh>
    <rPh sb="14" eb="16">
      <t>カクケン</t>
    </rPh>
    <rPh sb="17" eb="19">
      <t>スイセン</t>
    </rPh>
    <rPh sb="21" eb="24">
      <t>キョウギシャ</t>
    </rPh>
    <rPh sb="25" eb="26">
      <t>カク</t>
    </rPh>
    <rPh sb="26" eb="27">
      <t>ケン</t>
    </rPh>
    <rPh sb="27" eb="29">
      <t>キロク</t>
    </rPh>
    <rPh sb="29" eb="32">
      <t>ジョウイシャ</t>
    </rPh>
    <rPh sb="35" eb="36">
      <t>メイ</t>
    </rPh>
    <rPh sb="36" eb="38">
      <t>イナイ</t>
    </rPh>
    <phoneticPr fontId="5"/>
  </si>
  <si>
    <t>（４）規格外の競技種目の場合については、参加標準記録を参考にして各県陸協が推薦する競技者（該当競技種目で３名以内）</t>
    <rPh sb="3" eb="6">
      <t>キカクガイ</t>
    </rPh>
    <rPh sb="7" eb="9">
      <t>キョウギ</t>
    </rPh>
    <rPh sb="9" eb="11">
      <t>シュモク</t>
    </rPh>
    <rPh sb="12" eb="14">
      <t>バアイ</t>
    </rPh>
    <rPh sb="20" eb="22">
      <t>サンカ</t>
    </rPh>
    <rPh sb="22" eb="24">
      <t>ヒョウジュン</t>
    </rPh>
    <rPh sb="24" eb="26">
      <t>キロク</t>
    </rPh>
    <rPh sb="27" eb="29">
      <t>サンコウ</t>
    </rPh>
    <rPh sb="32" eb="34">
      <t>カクケン</t>
    </rPh>
    <rPh sb="34" eb="35">
      <t>リク</t>
    </rPh>
    <rPh sb="35" eb="36">
      <t>キョウ</t>
    </rPh>
    <rPh sb="37" eb="39">
      <t>スイセン</t>
    </rPh>
    <rPh sb="41" eb="44">
      <t>キョウギシャ</t>
    </rPh>
    <rPh sb="45" eb="47">
      <t>ガイトウ</t>
    </rPh>
    <rPh sb="47" eb="49">
      <t>キョウギ</t>
    </rPh>
    <rPh sb="49" eb="51">
      <t>シュモク</t>
    </rPh>
    <rPh sb="53" eb="54">
      <t>メイ</t>
    </rPh>
    <rPh sb="54" eb="56">
      <t>イナイ</t>
    </rPh>
    <phoneticPr fontId="5"/>
  </si>
  <si>
    <t>11申込方法</t>
    <rPh sb="2" eb="4">
      <t>モウシコミ</t>
    </rPh>
    <rPh sb="4" eb="6">
      <t>ホウホウ</t>
    </rPh>
    <phoneticPr fontId="5"/>
  </si>
  <si>
    <t>　　（注）ハンマー投に出場の選手は左右どちら利きか、必ず記入すること。</t>
    <phoneticPr fontId="5"/>
  </si>
  <si>
    <t>男子　走高跳（練習1ｍ75、競技1ｍ80、混成1ｍ45）、棒高跳（練習3ｍ60、競技3ｍ80、混成2ｍ50）</t>
    <rPh sb="0" eb="2">
      <t>ダンシ</t>
    </rPh>
    <rPh sb="3" eb="4">
      <t>ハシ</t>
    </rPh>
    <rPh sb="4" eb="6">
      <t>タカト</t>
    </rPh>
    <rPh sb="7" eb="9">
      <t>レンシュウ</t>
    </rPh>
    <rPh sb="14" eb="16">
      <t>キョウギ</t>
    </rPh>
    <rPh sb="21" eb="23">
      <t>コンセイ</t>
    </rPh>
    <rPh sb="29" eb="32">
      <t>ボウタカト</t>
    </rPh>
    <rPh sb="33" eb="35">
      <t>レンシュウ</t>
    </rPh>
    <rPh sb="40" eb="42">
      <t>キョウギ</t>
    </rPh>
    <rPh sb="47" eb="49">
      <t>コンセイ</t>
    </rPh>
    <phoneticPr fontId="5"/>
  </si>
  <si>
    <t>女子　走高跳（練習1ｍ45、競技1ｍ50、混成1ｍ20）、棒高跳（練習2ｍ20、競技2ｍ40）</t>
    <rPh sb="0" eb="2">
      <t>ジョシ</t>
    </rPh>
    <rPh sb="3" eb="4">
      <t>ハシ</t>
    </rPh>
    <rPh sb="4" eb="6">
      <t>タカト</t>
    </rPh>
    <rPh sb="7" eb="9">
      <t>レンシュウ</t>
    </rPh>
    <rPh sb="14" eb="16">
      <t>キョウギ</t>
    </rPh>
    <rPh sb="21" eb="23">
      <t>コンセイ</t>
    </rPh>
    <rPh sb="29" eb="32">
      <t>ボウタカト</t>
    </rPh>
    <rPh sb="33" eb="35">
      <t>レンシュウ</t>
    </rPh>
    <rPh sb="40" eb="42">
      <t>キョウギ</t>
    </rPh>
    <phoneticPr fontId="5"/>
  </si>
  <si>
    <t>ラウンド</t>
  </si>
  <si>
    <t xml:space="preserve"> ①予選、決勝</t>
    <rPh sb="2" eb="4">
      <t>ヨセン</t>
    </rPh>
    <rPh sb="5" eb="7">
      <t>ケッショウ</t>
    </rPh>
    <phoneticPr fontId="7"/>
  </si>
  <si>
    <t xml:space="preserve"> 100m、200m、400m、800m、110mH、100mH、400mH、4×100mR、4×400mR</t>
  </si>
  <si>
    <t xml:space="preserve"> 1500m、5000m、10000m、3000mSC、5000mW</t>
  </si>
  <si>
    <t>　　　の掲載権は主催側に属する。主催者は、個人情報保護法を厳守し、参加者の個人情報を取り扱う。</t>
  </si>
  <si>
    <t>　　　（ヘボン式）や西暦の生年月日の記入等に留意すること。</t>
  </si>
  <si>
    <t>　　　この場合は、参加料を返金する予定である。</t>
    <phoneticPr fontId="5"/>
  </si>
  <si>
    <t>１　関係資料の入手</t>
  </si>
  <si>
    <t>（２）　ファイル内のワークシート</t>
  </si>
  <si>
    <t>様式No.</t>
  </si>
  <si>
    <t>シート名</t>
  </si>
  <si>
    <t>内容</t>
  </si>
  <si>
    <t>大会要項（各県配布用）</t>
  </si>
  <si>
    <t>大会概要を示すもの</t>
  </si>
  <si>
    <t>【様式1-1】</t>
  </si>
  <si>
    <t>各団体(個人)申込書（男子）</t>
  </si>
  <si>
    <t>男子申込書　※学校長出場認知書を兼ねる</t>
  </si>
  <si>
    <t>【様式1-2】</t>
  </si>
  <si>
    <t>各団体(個人)申込書（女子）</t>
  </si>
  <si>
    <t>女子申込書　※学校長出場認知書を兼ねる</t>
  </si>
  <si>
    <t>宿泊要項・宿泊申込書</t>
    <phoneticPr fontId="5"/>
  </si>
  <si>
    <t>旅行業者へ直接申し込みお願いします</t>
  </si>
  <si>
    <t>【エントリーに関する問い合わせ先】</t>
  </si>
  <si>
    <t>E-mail：</t>
    <phoneticPr fontId="5"/>
  </si>
  <si>
    <t>※お願い　要項を確認の上、書類は事務局へ郵送又は持参願います。FAXは不可とします。</t>
  </si>
  <si>
    <t>事務局</t>
    <rPh sb="0" eb="3">
      <t>ジムキョク</t>
    </rPh>
    <phoneticPr fontId="5"/>
  </si>
  <si>
    <t>※これは選手に配布となりますので、各県用に書き換えてください</t>
    <rPh sb="4" eb="6">
      <t>センシュ</t>
    </rPh>
    <rPh sb="7" eb="9">
      <t>ハイフ</t>
    </rPh>
    <rPh sb="17" eb="19">
      <t>カクケン</t>
    </rPh>
    <rPh sb="19" eb="20">
      <t>ヨウ</t>
    </rPh>
    <rPh sb="21" eb="22">
      <t>カ</t>
    </rPh>
    <rPh sb="23" eb="24">
      <t>カ</t>
    </rPh>
    <phoneticPr fontId="5"/>
  </si>
  <si>
    <t>※各県用に方法を記述してください</t>
    <rPh sb="1" eb="3">
      <t>カクケン</t>
    </rPh>
    <rPh sb="3" eb="4">
      <t>ヨウ</t>
    </rPh>
    <rPh sb="5" eb="7">
      <t>ホウホウ</t>
    </rPh>
    <rPh sb="8" eb="10">
      <t>キジュツ</t>
    </rPh>
    <phoneticPr fontId="5"/>
  </si>
  <si>
    <t>※各県用に書き換えてください</t>
    <rPh sb="1" eb="3">
      <t>カクケン</t>
    </rPh>
    <rPh sb="3" eb="4">
      <t>ヨウ</t>
    </rPh>
    <rPh sb="5" eb="6">
      <t>カ</t>
    </rPh>
    <rPh sb="7" eb="8">
      <t>カ</t>
    </rPh>
    <phoneticPr fontId="5"/>
  </si>
  <si>
    <t>申込みについて（選手必読）</t>
    <rPh sb="8" eb="10">
      <t>センシュ</t>
    </rPh>
    <phoneticPr fontId="5"/>
  </si>
  <si>
    <t>申込要領について詳細記述　（本書）</t>
  </si>
  <si>
    <t>各団体（個人）申込書記入例（必読）</t>
    <rPh sb="14" eb="16">
      <t>ヒツドク</t>
    </rPh>
    <phoneticPr fontId="5"/>
  </si>
  <si>
    <t>①</t>
  </si>
  <si>
    <t>②</t>
  </si>
  <si>
    <t>③</t>
  </si>
  <si>
    <t>２　申込用紙（【様式1-1】、【様式1-2】）の作成と提出方法</t>
    <rPh sb="2" eb="4">
      <t>モウシコミ</t>
    </rPh>
    <rPh sb="4" eb="6">
      <t>ヨウシ</t>
    </rPh>
    <rPh sb="8" eb="10">
      <t>ヨウシキ</t>
    </rPh>
    <rPh sb="16" eb="18">
      <t>ヨウシキ</t>
    </rPh>
    <rPh sb="24" eb="26">
      <t>サクセイ</t>
    </rPh>
    <rPh sb="27" eb="29">
      <t>テイシュツ</t>
    </rPh>
    <rPh sb="29" eb="31">
      <t>ホウホウ</t>
    </rPh>
    <phoneticPr fontId="5"/>
  </si>
  <si>
    <t>（１）　作成者</t>
    <rPh sb="4" eb="7">
      <t>サクセイシャ</t>
    </rPh>
    <phoneticPr fontId="5"/>
  </si>
  <si>
    <t>団体の場合：団体の代表者</t>
    <rPh sb="0" eb="2">
      <t>ダンタイ</t>
    </rPh>
    <rPh sb="3" eb="5">
      <t>バアイ</t>
    </rPh>
    <rPh sb="6" eb="8">
      <t>ダンタイ</t>
    </rPh>
    <rPh sb="9" eb="12">
      <t>ダイヒョウシャ</t>
    </rPh>
    <phoneticPr fontId="5"/>
  </si>
  <si>
    <t>個人の場合：選手本人</t>
    <rPh sb="0" eb="2">
      <t>コジン</t>
    </rPh>
    <rPh sb="3" eb="5">
      <t>バアイ</t>
    </rPh>
    <rPh sb="6" eb="8">
      <t>センシュ</t>
    </rPh>
    <rPh sb="8" eb="10">
      <t>ホンニン</t>
    </rPh>
    <phoneticPr fontId="5"/>
  </si>
  <si>
    <t>（２）　入力</t>
    <rPh sb="4" eb="6">
      <t>ニュウリョク</t>
    </rPh>
    <phoneticPr fontId="5"/>
  </si>
  <si>
    <t>「各団体（個人）申込書記入例」に従って入力する。</t>
    <rPh sb="1" eb="4">
      <t>カクダンタイ</t>
    </rPh>
    <rPh sb="5" eb="7">
      <t>コジン</t>
    </rPh>
    <rPh sb="8" eb="11">
      <t>モウシコミショ</t>
    </rPh>
    <rPh sb="11" eb="13">
      <t>キニュウ</t>
    </rPh>
    <rPh sb="13" eb="14">
      <t>レイ</t>
    </rPh>
    <rPh sb="16" eb="17">
      <t>シタガ</t>
    </rPh>
    <rPh sb="19" eb="21">
      <t>ニュウリョク</t>
    </rPh>
    <phoneticPr fontId="5"/>
  </si>
  <si>
    <t>※　氏名等は、そのままプログラムに反映されます。</t>
    <rPh sb="2" eb="4">
      <t>シメイ</t>
    </rPh>
    <rPh sb="4" eb="5">
      <t>ナド</t>
    </rPh>
    <rPh sb="17" eb="19">
      <t>ハンエイ</t>
    </rPh>
    <phoneticPr fontId="5"/>
  </si>
  <si>
    <t>（３）　ファイル名の変換</t>
    <rPh sb="8" eb="9">
      <t>メイ</t>
    </rPh>
    <rPh sb="10" eb="12">
      <t>ヘンカン</t>
    </rPh>
    <phoneticPr fontId="5"/>
  </si>
  <si>
    <t>ファイル名は下記のように変えて下さい。</t>
    <rPh sb="4" eb="5">
      <t>メイ</t>
    </rPh>
    <rPh sb="6" eb="8">
      <t>カキ</t>
    </rPh>
    <rPh sb="12" eb="13">
      <t>カ</t>
    </rPh>
    <rPh sb="15" eb="16">
      <t>クダ</t>
    </rPh>
    <phoneticPr fontId="5"/>
  </si>
  <si>
    <t>（４）　申込み</t>
    <rPh sb="4" eb="6">
      <t>モウシコミ</t>
    </rPh>
    <phoneticPr fontId="5"/>
  </si>
  <si>
    <t>下記のことを完了することで申込を受け付けます。</t>
    <rPh sb="0" eb="2">
      <t>カキ</t>
    </rPh>
    <rPh sb="6" eb="8">
      <t>カンリョウ</t>
    </rPh>
    <rPh sb="13" eb="15">
      <t>モウシコミ</t>
    </rPh>
    <rPh sb="16" eb="17">
      <t>ウ</t>
    </rPh>
    <rPh sb="18" eb="19">
      <t>ツ</t>
    </rPh>
    <phoneticPr fontId="5"/>
  </si>
  <si>
    <t>①　各団体(個人)申込書【様式１】をメールに貼付して送付する。　</t>
    <rPh sb="13" eb="15">
      <t>ヨウシキ</t>
    </rPh>
    <rPh sb="22" eb="24">
      <t>テンプ</t>
    </rPh>
    <rPh sb="26" eb="28">
      <t>ソウフ</t>
    </rPh>
    <phoneticPr fontId="5"/>
  </si>
  <si>
    <t>◆　上記２については、申込み団体、個人の作成上の注意事項です。要項の申込み方法にも記載しています。</t>
  </si>
  <si>
    <t>３　書類及びデータ提出先について</t>
  </si>
  <si>
    <t>４　振込先について</t>
  </si>
  <si>
    <t>【様式２-1】</t>
    <rPh sb="1" eb="3">
      <t>ヨウシキ</t>
    </rPh>
    <phoneticPr fontId="5"/>
  </si>
  <si>
    <t>県別　参加申込一覧表（　男子　）</t>
    <rPh sb="0" eb="1">
      <t>ケン</t>
    </rPh>
    <rPh sb="1" eb="2">
      <t>ベツ</t>
    </rPh>
    <rPh sb="3" eb="5">
      <t>サンカ</t>
    </rPh>
    <rPh sb="5" eb="7">
      <t>モウシコミ</t>
    </rPh>
    <rPh sb="7" eb="10">
      <t>イチランヒョウ</t>
    </rPh>
    <rPh sb="12" eb="14">
      <t>ダンシ</t>
    </rPh>
    <phoneticPr fontId="5"/>
  </si>
  <si>
    <t>１．ナンバーの北欄には、各県で割り振られたナンバーを記載する。</t>
    <rPh sb="7" eb="8">
      <t>ホク</t>
    </rPh>
    <rPh sb="8" eb="9">
      <t>ラン</t>
    </rPh>
    <rPh sb="12" eb="14">
      <t>カクケン</t>
    </rPh>
    <rPh sb="15" eb="16">
      <t>ワ</t>
    </rPh>
    <rPh sb="17" eb="18">
      <t>フ</t>
    </rPh>
    <rPh sb="26" eb="28">
      <t>キサイ</t>
    </rPh>
    <phoneticPr fontId="5"/>
  </si>
  <si>
    <t>※　ナンバーにダブリが無いようにご注意ください。</t>
    <rPh sb="11" eb="12">
      <t>ナ</t>
    </rPh>
    <rPh sb="17" eb="19">
      <t>チュウイ</t>
    </rPh>
    <phoneticPr fontId="5"/>
  </si>
  <si>
    <t>２．不足する場合は、行を挿入してください。</t>
    <rPh sb="2" eb="4">
      <t>フソク</t>
    </rPh>
    <rPh sb="6" eb="8">
      <t>バアイ</t>
    </rPh>
    <rPh sb="10" eb="11">
      <t>ギョウ</t>
    </rPh>
    <rPh sb="12" eb="14">
      <t>ソウニュウ</t>
    </rPh>
    <phoneticPr fontId="5"/>
  </si>
  <si>
    <t>３．個人情報保護について</t>
    <rPh sb="2" eb="4">
      <t>コジン</t>
    </rPh>
    <rPh sb="4" eb="6">
      <t>ジョウホウ</t>
    </rPh>
    <rPh sb="6" eb="8">
      <t>ホゴ</t>
    </rPh>
    <phoneticPr fontId="5"/>
  </si>
  <si>
    <t>その他、外部への情報供与は一切行いません。</t>
    <rPh sb="2" eb="3">
      <t>タ</t>
    </rPh>
    <rPh sb="4" eb="6">
      <t>ガイブ</t>
    </rPh>
    <rPh sb="8" eb="10">
      <t>ジョウホウ</t>
    </rPh>
    <rPh sb="10" eb="12">
      <t>キョウヨ</t>
    </rPh>
    <rPh sb="13" eb="15">
      <t>イッサイ</t>
    </rPh>
    <rPh sb="15" eb="16">
      <t>オコナ</t>
    </rPh>
    <phoneticPr fontId="5"/>
  </si>
  <si>
    <t>　所属団体　</t>
    <rPh sb="1" eb="3">
      <t>ショゾク</t>
    </rPh>
    <rPh sb="3" eb="5">
      <t>ダンタイ</t>
    </rPh>
    <phoneticPr fontId="5"/>
  </si>
  <si>
    <t>陸上競技協会</t>
    <rPh sb="0" eb="2">
      <t>リクジョウ</t>
    </rPh>
    <rPh sb="2" eb="4">
      <t>キョウギ</t>
    </rPh>
    <rPh sb="4" eb="6">
      <t>キョウカイ</t>
    </rPh>
    <phoneticPr fontId="5"/>
  </si>
  <si>
    <t>生年月日</t>
    <rPh sb="0" eb="2">
      <t>セイネン</t>
    </rPh>
    <rPh sb="2" eb="4">
      <t>ガッピ</t>
    </rPh>
    <phoneticPr fontId="5"/>
  </si>
  <si>
    <t>各県予選会決勝の記録 ・順位or 参加資格記録</t>
    <rPh sb="0" eb="2">
      <t>カクケン</t>
    </rPh>
    <rPh sb="2" eb="5">
      <t>ヨセンカイ</t>
    </rPh>
    <rPh sb="5" eb="7">
      <t>ケッショウ</t>
    </rPh>
    <rPh sb="8" eb="10">
      <t>キロク</t>
    </rPh>
    <rPh sb="12" eb="14">
      <t>ジュンイ</t>
    </rPh>
    <rPh sb="17" eb="19">
      <t>サンカ</t>
    </rPh>
    <rPh sb="19" eb="21">
      <t>シカク</t>
    </rPh>
    <rPh sb="21" eb="23">
      <t>キロク</t>
    </rPh>
    <phoneticPr fontId="5"/>
  </si>
  <si>
    <t>西暦8桁の数字</t>
    <rPh sb="0" eb="2">
      <t>セイレキ</t>
    </rPh>
    <rPh sb="3" eb="4">
      <t>ケタ</t>
    </rPh>
    <rPh sb="5" eb="7">
      <t>スウジ</t>
    </rPh>
    <phoneticPr fontId="5"/>
  </si>
  <si>
    <t>年、月</t>
    <rPh sb="0" eb="1">
      <t>ネン</t>
    </rPh>
    <rPh sb="2" eb="3">
      <t>ツキ</t>
    </rPh>
    <phoneticPr fontId="5"/>
  </si>
  <si>
    <t>県別　参加申込一覧表（　女子　）</t>
    <rPh sb="0" eb="1">
      <t>ケン</t>
    </rPh>
    <rPh sb="1" eb="2">
      <t>ベツ</t>
    </rPh>
    <rPh sb="3" eb="5">
      <t>サンカ</t>
    </rPh>
    <rPh sb="5" eb="7">
      <t>モウシコミ</t>
    </rPh>
    <rPh sb="7" eb="10">
      <t>イチランヒョウ</t>
    </rPh>
    <rPh sb="12" eb="14">
      <t>ジョシ</t>
    </rPh>
    <phoneticPr fontId="5"/>
  </si>
  <si>
    <t>所属</t>
    <rPh sb="0" eb="2">
      <t>ショゾク</t>
    </rPh>
    <phoneticPr fontId="5"/>
  </si>
  <si>
    <t>備考</t>
    <rPh sb="0" eb="2">
      <t>ビコウ</t>
    </rPh>
    <phoneticPr fontId="5"/>
  </si>
  <si>
    <t>　書類郵送先</t>
    <phoneticPr fontId="5"/>
  </si>
  <si>
    <t>　データ送信先</t>
    <phoneticPr fontId="5"/>
  </si>
  <si>
    <t>nrkk@guitar.ocn.ne.jp</t>
    <phoneticPr fontId="5"/>
  </si>
  <si>
    <t>※書類・データ・参加料全てこの要項に基づいて行うこと。</t>
    <phoneticPr fontId="5"/>
  </si>
  <si>
    <t>　※注意⑴　会場への配達は大会前日までに行うこと。</t>
    <phoneticPr fontId="5"/>
  </si>
  <si>
    <t>　※注意⑵　会場からの返送は斡旋していないので各自の責任において運送会社等を手配すること。</t>
    <phoneticPr fontId="5"/>
  </si>
  <si>
    <t>　　　ただし、８月以降に開催できなくなった場合の参加料返金については北陸陸上競技協会で協議することとする。</t>
    <phoneticPr fontId="5"/>
  </si>
  <si>
    <t>西暦8桁</t>
    <rPh sb="0" eb="2">
      <t>セイレキ</t>
    </rPh>
    <rPh sb="3" eb="4">
      <t>ケタ</t>
    </rPh>
    <phoneticPr fontId="5"/>
  </si>
  <si>
    <t>第６８回北陸地域陸上競技選手権大会</t>
    <rPh sb="0" eb="1">
      <t>ダイ</t>
    </rPh>
    <rPh sb="3" eb="4">
      <t>カイ</t>
    </rPh>
    <rPh sb="4" eb="6">
      <t>ホクリク</t>
    </rPh>
    <rPh sb="6" eb="8">
      <t>チイキ</t>
    </rPh>
    <rPh sb="8" eb="10">
      <t>リクジョウ</t>
    </rPh>
    <rPh sb="10" eb="12">
      <t>キョウギ</t>
    </rPh>
    <rPh sb="12" eb="15">
      <t>センシュケン</t>
    </rPh>
    <rPh sb="15" eb="17">
      <t>タイカイ</t>
    </rPh>
    <phoneticPr fontId="5"/>
  </si>
  <si>
    <t>新潟</t>
    <rPh sb="0" eb="2">
      <t>ニイガタ</t>
    </rPh>
    <phoneticPr fontId="5"/>
  </si>
  <si>
    <t>一般財団法人新潟陸上競技協会</t>
    <rPh sb="0" eb="14">
      <t>イッパンザイダンホウジンニイガタリクジョウキョウギキョウカイ</t>
    </rPh>
    <phoneticPr fontId="5"/>
  </si>
  <si>
    <t>２０２４年８月２４日（土）９時００分：競技開始　　２５日（日）９時００分：競技開始</t>
    <rPh sb="4" eb="5">
      <t>ネン</t>
    </rPh>
    <rPh sb="6" eb="7">
      <t>ガツ</t>
    </rPh>
    <rPh sb="9" eb="10">
      <t>ニチ</t>
    </rPh>
    <rPh sb="11" eb="12">
      <t>ド</t>
    </rPh>
    <rPh sb="14" eb="15">
      <t>ジ</t>
    </rPh>
    <rPh sb="17" eb="18">
      <t>プン</t>
    </rPh>
    <rPh sb="19" eb="23">
      <t>キョウギカイシ</t>
    </rPh>
    <rPh sb="27" eb="28">
      <t>ニチ</t>
    </rPh>
    <rPh sb="29" eb="30">
      <t>ニチ</t>
    </rPh>
    <rPh sb="32" eb="33">
      <t>ジ</t>
    </rPh>
    <rPh sb="35" eb="36">
      <t>フン</t>
    </rPh>
    <rPh sb="37" eb="41">
      <t>キョウギカイシ</t>
    </rPh>
    <phoneticPr fontId="5"/>
  </si>
  <si>
    <t>（１）２０２４年度に行われた各県予選会で、８位までに入賞した競技者</t>
    <rPh sb="7" eb="9">
      <t>ネンド</t>
    </rPh>
    <rPh sb="10" eb="11">
      <t>オコナ</t>
    </rPh>
    <rPh sb="14" eb="16">
      <t>カクケン</t>
    </rPh>
    <rPh sb="16" eb="19">
      <t>ヨセンカイ</t>
    </rPh>
    <rPh sb="22" eb="23">
      <t>イ</t>
    </rPh>
    <rPh sb="26" eb="28">
      <t>ニュウショウ</t>
    </rPh>
    <rPh sb="30" eb="33">
      <t>キョウギシャ</t>
    </rPh>
    <phoneticPr fontId="5"/>
  </si>
  <si>
    <t>（２）記録を突破した競技者（2023年1月1日～申込締切日まで）</t>
    <rPh sb="18" eb="19">
      <t>ネン</t>
    </rPh>
    <rPh sb="20" eb="21">
      <t>ガツ</t>
    </rPh>
    <rPh sb="22" eb="23">
      <t>ニチ</t>
    </rPh>
    <rPh sb="24" eb="26">
      <t>モウシコミ</t>
    </rPh>
    <rPh sb="26" eb="27">
      <t>シ</t>
    </rPh>
    <rPh sb="27" eb="28">
      <t>キ</t>
    </rPh>
    <rPh sb="28" eb="29">
      <t>ビ</t>
    </rPh>
    <phoneticPr fontId="5"/>
  </si>
  <si>
    <t>　　　本大会の成績による第109回日本選手権の参加資格取得については、第109回日本選手権要項に準ずる。</t>
    <phoneticPr fontId="5"/>
  </si>
  <si>
    <t>　　　詳細については、2024年12月以降（予定）に日本陸連HPにて公表する。</t>
    <phoneticPr fontId="5"/>
  </si>
  <si>
    <t>　　　競技に使用することができるシューズについては日本陸連のHPで確認すること。</t>
    <rPh sb="3" eb="5">
      <t>キョウギ</t>
    </rPh>
    <rPh sb="6" eb="8">
      <t>シヨウ</t>
    </rPh>
    <rPh sb="25" eb="27">
      <t>ニホン</t>
    </rPh>
    <rPh sb="27" eb="29">
      <t>リクレン</t>
    </rPh>
    <rPh sb="33" eb="35">
      <t>カクニン</t>
    </rPh>
    <phoneticPr fontId="7"/>
  </si>
  <si>
    <r>
      <t>　　　　　　　　　　　　　　　　ﾌﾘｶﾞﾅについて、半角ｶﾀｶﾅ、ｱﾙﾌｧﾍﾞｯﾄともに</t>
    </r>
    <r>
      <rPr>
        <u/>
        <sz val="12"/>
        <color rgb="FF3333FF"/>
        <rFont val="BIZ UDP明朝 Medium"/>
        <family val="1"/>
        <charset val="128"/>
      </rPr>
      <t>半角文字</t>
    </r>
    <r>
      <rPr>
        <sz val="12"/>
        <color rgb="FF3333FF"/>
        <rFont val="BIZ UDP明朝 Medium"/>
        <family val="1"/>
        <charset val="128"/>
      </rPr>
      <t>で入力し、</t>
    </r>
    <r>
      <rPr>
        <u/>
        <sz val="12"/>
        <color rgb="FF3333FF"/>
        <rFont val="BIZ UDP明朝 Medium"/>
        <family val="1"/>
        <charset val="128"/>
      </rPr>
      <t>姓名の間は半角文字1つ分のスペースを入力</t>
    </r>
    <r>
      <rPr>
        <sz val="12"/>
        <color rgb="FF3333FF"/>
        <rFont val="BIZ UDP明朝 Medium"/>
        <family val="1"/>
        <charset val="128"/>
      </rPr>
      <t>。</t>
    </r>
    <rPh sb="26" eb="28">
      <t>ハンカク</t>
    </rPh>
    <rPh sb="71" eb="73">
      <t>ニュウリョク</t>
    </rPh>
    <phoneticPr fontId="5"/>
  </si>
  <si>
    <r>
      <t>　　　　　　　　　　　　　　　　数字は半角で記入。生年月日の欄は</t>
    </r>
    <r>
      <rPr>
        <u/>
        <sz val="12"/>
        <color rgb="FF3333FF"/>
        <rFont val="BIZ UDP明朝 Medium"/>
        <family val="1"/>
        <charset val="128"/>
      </rPr>
      <t>西暦8桁</t>
    </r>
    <r>
      <rPr>
        <sz val="12"/>
        <color rgb="FF3333FF"/>
        <rFont val="BIZ UDP明朝 Medium"/>
        <family val="1"/>
        <charset val="128"/>
      </rPr>
      <t>を記入すること。</t>
    </r>
    <rPh sb="30" eb="31">
      <t>ラン</t>
    </rPh>
    <phoneticPr fontId="5"/>
  </si>
  <si>
    <t>新潟AC</t>
    <rPh sb="0" eb="2">
      <t>ニイガタ</t>
    </rPh>
    <phoneticPr fontId="5"/>
  </si>
  <si>
    <t>新潟 一郎</t>
  </si>
  <si>
    <t>新潟県選手権</t>
    <phoneticPr fontId="5"/>
  </si>
  <si>
    <t>長岡 浩司</t>
  </si>
  <si>
    <t>高田 高志</t>
  </si>
  <si>
    <t>三条 哲男</t>
  </si>
  <si>
    <t>佐渡 ルーカス</t>
    <rPh sb="0" eb="2">
      <t>サド</t>
    </rPh>
    <phoneticPr fontId="5"/>
  </si>
  <si>
    <t>ﾆｲｶﾞﾀ ｲﾁﾛｳ</t>
  </si>
  <si>
    <t>ﾀｶﾀﾞ ﾀｶｼ</t>
  </si>
  <si>
    <t>ﾅｶﾞｵｶ ｺｳｼﾞ</t>
  </si>
  <si>
    <t>ｻﾝｼﾞｮｳ ﾃﾂｵ</t>
  </si>
  <si>
    <t>ｻﾜﾀﾘ ﾙｰｶｽ</t>
    <phoneticPr fontId="5"/>
  </si>
  <si>
    <t>NIIGATA Ichiro</t>
  </si>
  <si>
    <t>TAKADA Takashi</t>
  </si>
  <si>
    <t>NAGAOKA Koji</t>
  </si>
  <si>
    <t>SANJYO Tetsuo</t>
  </si>
  <si>
    <t>SAWATARI Lucus</t>
    <phoneticPr fontId="5"/>
  </si>
  <si>
    <t>福井</t>
    <rPh sb="0" eb="2">
      <t>フクイ</t>
    </rPh>
    <phoneticPr fontId="5"/>
  </si>
  <si>
    <t>新潟県選手権</t>
    <rPh sb="0" eb="2">
      <t>ニイガタ</t>
    </rPh>
    <rPh sb="2" eb="3">
      <t>ケン</t>
    </rPh>
    <rPh sb="3" eb="6">
      <t>センシュケン</t>
    </rPh>
    <phoneticPr fontId="5"/>
  </si>
  <si>
    <t>ビッグスワン</t>
    <phoneticPr fontId="5"/>
  </si>
  <si>
    <t>一年生大会</t>
    <rPh sb="0" eb="3">
      <t>イチネンセイ</t>
    </rPh>
    <rPh sb="3" eb="5">
      <t>タイカイ</t>
    </rPh>
    <phoneticPr fontId="5"/>
  </si>
  <si>
    <t>柏崎</t>
    <rPh sb="0" eb="2">
      <t>カシワザキ</t>
    </rPh>
    <phoneticPr fontId="5"/>
  </si>
  <si>
    <t>北信越新人</t>
    <rPh sb="0" eb="3">
      <t>ホクシンエツ</t>
    </rPh>
    <rPh sb="3" eb="5">
      <t>シンジン</t>
    </rPh>
    <phoneticPr fontId="5"/>
  </si>
  <si>
    <t>長岡</t>
    <rPh sb="0" eb="2">
      <t>ナガオカ</t>
    </rPh>
    <phoneticPr fontId="5"/>
  </si>
  <si>
    <t>２．最高記録は2023/1/1 から 大会申込締切まで の最高記録を記入</t>
    <rPh sb="2" eb="4">
      <t>サイコウ</t>
    </rPh>
    <rPh sb="4" eb="6">
      <t>キロク</t>
    </rPh>
    <rPh sb="19" eb="21">
      <t>タイカイ</t>
    </rPh>
    <rPh sb="21" eb="23">
      <t>モウシコ</t>
    </rPh>
    <rPh sb="23" eb="25">
      <t>シメキリ</t>
    </rPh>
    <rPh sb="29" eb="31">
      <t>サイコウ</t>
    </rPh>
    <rPh sb="31" eb="33">
      <t>キロク</t>
    </rPh>
    <rPh sb="34" eb="36">
      <t>キニュウ</t>
    </rPh>
    <phoneticPr fontId="5"/>
  </si>
  <si>
    <t>第６8回北陸地域陸上競技選手権大会</t>
    <rPh sb="0" eb="1">
      <t>ダイ</t>
    </rPh>
    <rPh sb="3" eb="4">
      <t>カイ</t>
    </rPh>
    <rPh sb="4" eb="6">
      <t>ホクリク</t>
    </rPh>
    <rPh sb="6" eb="8">
      <t>チイキ</t>
    </rPh>
    <rPh sb="8" eb="10">
      <t>リクジョウ</t>
    </rPh>
    <rPh sb="10" eb="12">
      <t>キョウギ</t>
    </rPh>
    <rPh sb="12" eb="15">
      <t>センシュケン</t>
    </rPh>
    <rPh sb="15" eb="17">
      <t>タイカイ</t>
    </rPh>
    <phoneticPr fontId="5"/>
  </si>
  <si>
    <t>第68回北陸陸上競技選手権大会</t>
    <rPh sb="0" eb="1">
      <t>ダイ</t>
    </rPh>
    <rPh sb="3" eb="4">
      <t>カイ</t>
    </rPh>
    <rPh sb="4" eb="6">
      <t>ホクリク</t>
    </rPh>
    <rPh sb="6" eb="8">
      <t>リクジョウ</t>
    </rPh>
    <rPh sb="8" eb="10">
      <t>キョウギ</t>
    </rPh>
    <rPh sb="10" eb="13">
      <t>センシュケン</t>
    </rPh>
    <rPh sb="13" eb="15">
      <t>タイカイ</t>
    </rPh>
    <phoneticPr fontId="5"/>
  </si>
  <si>
    <t>国籍</t>
    <rPh sb="0" eb="2">
      <t>コクセキ</t>
    </rPh>
    <phoneticPr fontId="5"/>
  </si>
  <si>
    <t>第68回北陸地域陸上競技選手権大会</t>
    <phoneticPr fontId="5"/>
  </si>
  <si>
    <t>種目×３，０００円</t>
    <phoneticPr fontId="5"/>
  </si>
  <si>
    <t>種目×２，０００円</t>
    <phoneticPr fontId="5"/>
  </si>
  <si>
    <t>種目×１，５００円</t>
    <phoneticPr fontId="5"/>
  </si>
  <si>
    <t>種目×４，０００円</t>
    <phoneticPr fontId="5"/>
  </si>
  <si>
    <t xml:space="preserve">TEL025-257-7636　FAX025-257-7691 </t>
    <phoneticPr fontId="5"/>
  </si>
  <si>
    <t>普通預金　口座番号1385230 口座名　北陸陸上競技協会 代表 大橋 誠五</t>
    <phoneticPr fontId="5"/>
  </si>
  <si>
    <t>第68回北陸陸上競技選手権大会の申込要領</t>
    <phoneticPr fontId="5"/>
  </si>
  <si>
    <t>※新潟の入力例になっています。</t>
    <rPh sb="1" eb="3">
      <t>ニイガタ</t>
    </rPh>
    <rPh sb="4" eb="6">
      <t>ニュウリョク</t>
    </rPh>
    <rPh sb="6" eb="7">
      <t>レイ</t>
    </rPh>
    <phoneticPr fontId="5"/>
  </si>
  <si>
    <t>　団体の場合：68北陸選手権（〇〇高校）←　チーム名が分かるように。</t>
    <rPh sb="1" eb="3">
      <t>ダンタイ</t>
    </rPh>
    <rPh sb="4" eb="6">
      <t>バアイ</t>
    </rPh>
    <rPh sb="17" eb="19">
      <t>コウコウ</t>
    </rPh>
    <rPh sb="25" eb="26">
      <t>メイ</t>
    </rPh>
    <rPh sb="27" eb="28">
      <t>ワ</t>
    </rPh>
    <phoneticPr fontId="5"/>
  </si>
  <si>
    <t>　個人の場合：68北陸選手権（ニイガタ　セイゴロウ）←　個人名をフルネームで。</t>
    <rPh sb="1" eb="3">
      <t>コジン</t>
    </rPh>
    <rPh sb="4" eb="6">
      <t>バアイ</t>
    </rPh>
    <rPh sb="28" eb="31">
      <t>コジンメイ</t>
    </rPh>
    <phoneticPr fontId="5"/>
  </si>
  <si>
    <t>②　各団体(個人)申込書【様式１】をプリントアウトし押印の上、郵送する。　</t>
    <rPh sb="26" eb="28">
      <t>オウイン</t>
    </rPh>
    <rPh sb="29" eb="30">
      <t>ウエ</t>
    </rPh>
    <rPh sb="31" eb="33">
      <t>ユウソウ</t>
    </rPh>
    <phoneticPr fontId="5"/>
  </si>
  <si>
    <t>③　参加料を振り込む。→　振り込み用紙を【様式１】と一緒に郵送する。</t>
    <rPh sb="2" eb="5">
      <t>サンカリョウ</t>
    </rPh>
    <rPh sb="6" eb="7">
      <t>フ</t>
    </rPh>
    <rPh sb="8" eb="9">
      <t>コ</t>
    </rPh>
    <rPh sb="13" eb="14">
      <t>フ</t>
    </rPh>
    <rPh sb="15" eb="16">
      <t>コ</t>
    </rPh>
    <rPh sb="17" eb="19">
      <t>ヨウシ</t>
    </rPh>
    <rPh sb="21" eb="23">
      <t>ヨウシキ</t>
    </rPh>
    <rPh sb="26" eb="28">
      <t>イッショ</t>
    </rPh>
    <rPh sb="29" eb="31">
      <t>ユウソウ</t>
    </rPh>
    <phoneticPr fontId="5"/>
  </si>
  <si>
    <t>＜振り込み先＞</t>
    <rPh sb="1" eb="2">
      <t>フ</t>
    </rPh>
    <rPh sb="3" eb="4">
      <t>コ</t>
    </rPh>
    <rPh sb="5" eb="6">
      <t>サキ</t>
    </rPh>
    <phoneticPr fontId="5"/>
  </si>
  <si>
    <t>　　</t>
    <phoneticPr fontId="5"/>
  </si>
  <si>
    <t>　　参加料の振込は、７月２２日（月）１５：００　までとなります。</t>
    <phoneticPr fontId="5"/>
  </si>
  <si>
    <t>７月２２日（月）１５：００までに手続きをお願いします。（必須）</t>
    <rPh sb="6" eb="7">
      <t>ツキ</t>
    </rPh>
    <phoneticPr fontId="5"/>
  </si>
  <si>
    <t>エントリー終了後８月９日にエントリーリストを新潟陸上競技協会のHPに公開する。</t>
    <rPh sb="5" eb="8">
      <t>シュウリョウゴ</t>
    </rPh>
    <rPh sb="9" eb="10">
      <t>ガツ</t>
    </rPh>
    <rPh sb="11" eb="12">
      <t>ニチ</t>
    </rPh>
    <rPh sb="34" eb="36">
      <t>コウカイ</t>
    </rPh>
    <phoneticPr fontId="5"/>
  </si>
  <si>
    <t>エントリーリスト公開後棄権する場合は、右記の二次元コードを読み込み、</t>
    <rPh sb="8" eb="11">
      <t>コウカイゴ</t>
    </rPh>
    <rPh sb="11" eb="13">
      <t>キケン</t>
    </rPh>
    <rPh sb="15" eb="17">
      <t>バアイ</t>
    </rPh>
    <rPh sb="19" eb="21">
      <t>ウキ</t>
    </rPh>
    <rPh sb="22" eb="25">
      <t>ニジゲン</t>
    </rPh>
    <rPh sb="29" eb="30">
      <t>ヨ</t>
    </rPh>
    <rPh sb="31" eb="32">
      <t>コ</t>
    </rPh>
    <phoneticPr fontId="5"/>
  </si>
  <si>
    <t>フォームにて届け出を行うこと。（８月２３日１２：００締切）</t>
    <rPh sb="17" eb="18">
      <t>ガツ</t>
    </rPh>
    <rPh sb="20" eb="21">
      <t>ニチ</t>
    </rPh>
    <rPh sb="26" eb="28">
      <t>シメキリ</t>
    </rPh>
    <phoneticPr fontId="5"/>
  </si>
  <si>
    <t>棄権届受理後、番組編成を行い８月２３日午後に公開する。</t>
    <rPh sb="0" eb="2">
      <t>キケン</t>
    </rPh>
    <rPh sb="2" eb="3">
      <t>トドケ</t>
    </rPh>
    <rPh sb="3" eb="5">
      <t>ジュリ</t>
    </rPh>
    <rPh sb="5" eb="6">
      <t>ゴ</t>
    </rPh>
    <rPh sb="7" eb="9">
      <t>バングミ</t>
    </rPh>
    <rPh sb="9" eb="11">
      <t>ヘンセイ</t>
    </rPh>
    <rPh sb="12" eb="13">
      <t>オコナ</t>
    </rPh>
    <rPh sb="15" eb="16">
      <t>ガツ</t>
    </rPh>
    <rPh sb="18" eb="19">
      <t>ニチ</t>
    </rPh>
    <rPh sb="19" eb="21">
      <t>ゴゴ</t>
    </rPh>
    <rPh sb="22" eb="24">
      <t>コウカイ</t>
    </rPh>
    <phoneticPr fontId="5"/>
  </si>
  <si>
    <t>棄権届の提出がなく棄権した場合、各競技会への参加が制限される場合がある。</t>
    <rPh sb="0" eb="3">
      <t>キケントドケ</t>
    </rPh>
    <rPh sb="4" eb="6">
      <t>テイシュツ</t>
    </rPh>
    <rPh sb="9" eb="11">
      <t>キケン</t>
    </rPh>
    <rPh sb="13" eb="15">
      <t>バアイ</t>
    </rPh>
    <rPh sb="16" eb="17">
      <t>カク</t>
    </rPh>
    <rPh sb="17" eb="20">
      <t>キョウギカイ</t>
    </rPh>
    <rPh sb="22" eb="24">
      <t>サンカ</t>
    </rPh>
    <rPh sb="25" eb="27">
      <t>セイゲン</t>
    </rPh>
    <rPh sb="30" eb="32">
      <t>バアイ</t>
    </rPh>
    <phoneticPr fontId="5"/>
  </si>
  <si>
    <t>それ以降の棄権については番組編成に反映しないが、棄権届は必ず提出すること。</t>
    <rPh sb="24" eb="27">
      <t>キケントドケ</t>
    </rPh>
    <rPh sb="28" eb="29">
      <t>カナラ</t>
    </rPh>
    <rPh sb="30" eb="32">
      <t>テイシュツ</t>
    </rPh>
    <phoneticPr fontId="5"/>
  </si>
  <si>
    <t>ＷＡ規則および２０２４年度日本陸上競技連盟競技規則、本大会申し合わせ事項による。</t>
    <rPh sb="2" eb="4">
      <t>キソク</t>
    </rPh>
    <rPh sb="11" eb="13">
      <t>ネンド</t>
    </rPh>
    <rPh sb="13" eb="15">
      <t>ニホン</t>
    </rPh>
    <rPh sb="15" eb="17">
      <t>リクジョウ</t>
    </rPh>
    <rPh sb="17" eb="19">
      <t>キョウギ</t>
    </rPh>
    <rPh sb="19" eb="21">
      <t>レンメイ</t>
    </rPh>
    <rPh sb="21" eb="23">
      <t>キョウギ</t>
    </rPh>
    <rPh sb="23" eb="25">
      <t>キソク</t>
    </rPh>
    <rPh sb="26" eb="29">
      <t>ホンタイカイ</t>
    </rPh>
    <rPh sb="29" eb="30">
      <t>モウ</t>
    </rPh>
    <rPh sb="31" eb="32">
      <t>ア</t>
    </rPh>
    <rPh sb="34" eb="36">
      <t>ジコウ</t>
    </rPh>
    <phoneticPr fontId="5"/>
  </si>
  <si>
    <t>〒950-0933 新潟県新潟市中央区清五郎67-12　デンカビッグスワンスタジアム内</t>
    <rPh sb="42" eb="43">
      <t>ナイ</t>
    </rPh>
    <phoneticPr fontId="5"/>
  </si>
  <si>
    <r>
      <t>　　②　①のデータ(エクセルファイル)から</t>
    </r>
    <r>
      <rPr>
        <u/>
        <sz val="11"/>
        <color theme="1"/>
        <rFont val="BIZ UD明朝 Medium"/>
        <family val="1"/>
        <charset val="128"/>
      </rPr>
      <t>一覧表を印刷して所属長印を押印したもの、個人、リレー申込書を所属陸協</t>
    </r>
    <rPh sb="21" eb="24">
      <t>イチランヒョウ</t>
    </rPh>
    <rPh sb="25" eb="27">
      <t>インサツ</t>
    </rPh>
    <rPh sb="29" eb="32">
      <t>ショゾクチョウ</t>
    </rPh>
    <rPh sb="32" eb="33">
      <t>イン</t>
    </rPh>
    <rPh sb="34" eb="36">
      <t>オウイン</t>
    </rPh>
    <rPh sb="41" eb="43">
      <t>コジン</t>
    </rPh>
    <rPh sb="47" eb="50">
      <t>モウシコミショ</t>
    </rPh>
    <rPh sb="51" eb="53">
      <t>ショゾク</t>
    </rPh>
    <rPh sb="53" eb="55">
      <t>リクキョウ</t>
    </rPh>
    <phoneticPr fontId="5"/>
  </si>
  <si>
    <t xml:space="preserve">        に申し込むこと。</t>
    <phoneticPr fontId="5"/>
  </si>
  <si>
    <t xml:space="preserve"> ②タイムレース決勝</t>
    <rPh sb="8" eb="10">
      <t>ケッショウ</t>
    </rPh>
    <phoneticPr fontId="7"/>
  </si>
  <si>
    <t>種　　目</t>
    <rPh sb="0" eb="1">
      <t>タネ</t>
    </rPh>
    <rPh sb="3" eb="4">
      <t>メ</t>
    </rPh>
    <phoneticPr fontId="7"/>
  </si>
  <si>
    <t>一般財団法人新潟陸上競技協会　事務局  宛</t>
    <rPh sb="0" eb="14">
      <t>イッパンザイダンホウジンニイガタリクジョウキョウギキョウカイ</t>
    </rPh>
    <rPh sb="15" eb="18">
      <t>ジムキョク</t>
    </rPh>
    <rPh sb="20" eb="21">
      <t>アテ</t>
    </rPh>
    <phoneticPr fontId="5"/>
  </si>
  <si>
    <t>記載例を読んで、手順を必ず確認してください</t>
    <phoneticPr fontId="5"/>
  </si>
  <si>
    <t>　　間違えることのないように、日時を確認の上、手続きをしてください。</t>
    <phoneticPr fontId="5"/>
  </si>
  <si>
    <t>２０２４年度日本陸上競技連盟登録者で、下記に該当する競技者。但し、本連盟の登録者であっても、正式参加資格は、日本国籍を有する競技者のみとし、外国籍を有する競技者は順位の対象にならないオープン参加とする。</t>
    <rPh sb="4" eb="6">
      <t>ネンド</t>
    </rPh>
    <rPh sb="6" eb="8">
      <t>ニホン</t>
    </rPh>
    <rPh sb="8" eb="10">
      <t>リクジョウ</t>
    </rPh>
    <rPh sb="10" eb="12">
      <t>キョウギ</t>
    </rPh>
    <rPh sb="12" eb="14">
      <t>レンメイ</t>
    </rPh>
    <rPh sb="14" eb="17">
      <t>トウロクシャ</t>
    </rPh>
    <rPh sb="19" eb="21">
      <t>カキ</t>
    </rPh>
    <rPh sb="22" eb="24">
      <t>ガイトウ</t>
    </rPh>
    <rPh sb="26" eb="28">
      <t>キョウギ</t>
    </rPh>
    <rPh sb="28" eb="29">
      <t>モノ</t>
    </rPh>
    <rPh sb="30" eb="31">
      <t>タダ</t>
    </rPh>
    <rPh sb="33" eb="34">
      <t>ホン</t>
    </rPh>
    <rPh sb="34" eb="36">
      <t>レンメイ</t>
    </rPh>
    <rPh sb="37" eb="40">
      <t>トウロクシャ</t>
    </rPh>
    <rPh sb="46" eb="48">
      <t>セイシキ</t>
    </rPh>
    <rPh sb="48" eb="50">
      <t>サンカ</t>
    </rPh>
    <rPh sb="50" eb="52">
      <t>シカク</t>
    </rPh>
    <rPh sb="59" eb="60">
      <t>ユウ</t>
    </rPh>
    <rPh sb="62" eb="65">
      <t>キョウギシャ</t>
    </rPh>
    <rPh sb="70" eb="73">
      <t>ガイコクセキ</t>
    </rPh>
    <rPh sb="74" eb="75">
      <t>ユウ</t>
    </rPh>
    <rPh sb="77" eb="80">
      <t>キョウギシャ</t>
    </rPh>
    <rPh sb="81" eb="83">
      <t>ジュンイ</t>
    </rPh>
    <rPh sb="84" eb="86">
      <t>タイショウ</t>
    </rPh>
    <rPh sb="95" eb="97">
      <t>サンカ</t>
    </rPh>
    <phoneticPr fontId="5"/>
  </si>
  <si>
    <t>（２）</t>
    <phoneticPr fontId="5"/>
  </si>
  <si>
    <t>（３）アスリートビブスは主催者で作成し、会場受付で共に配布する。</t>
    <phoneticPr fontId="5"/>
  </si>
  <si>
    <t>（４）本大会は、トラック種目のラウンドについて以下のように設定するが、参加人数によって、準決勝を設定する場合もある。</t>
    <rPh sb="3" eb="6">
      <t>ホンタイカイ</t>
    </rPh>
    <rPh sb="12" eb="14">
      <t>シュモク</t>
    </rPh>
    <rPh sb="23" eb="25">
      <t>イカ</t>
    </rPh>
    <rPh sb="29" eb="31">
      <t>セッテイ</t>
    </rPh>
    <rPh sb="35" eb="37">
      <t>サンカ</t>
    </rPh>
    <rPh sb="37" eb="39">
      <t>ニンズウ</t>
    </rPh>
    <rPh sb="44" eb="47">
      <t>ジュンケッショウ</t>
    </rPh>
    <rPh sb="48" eb="50">
      <t>セッテイ</t>
    </rPh>
    <rPh sb="52" eb="54">
      <t>バアイ</t>
    </rPh>
    <phoneticPr fontId="7"/>
  </si>
  <si>
    <t>（５）棒高跳びのポールの送り先について</t>
    <rPh sb="12" eb="13">
      <t>オク</t>
    </rPh>
    <rPh sb="14" eb="15">
      <t>サキ</t>
    </rPh>
    <phoneticPr fontId="5"/>
  </si>
  <si>
    <t>（６）前日の練習時間：１２時３０分～１７時までとする。（詳細は新潟陸上競技協会HPで案内をする）</t>
    <rPh sb="28" eb="30">
      <t>ショウサイ</t>
    </rPh>
    <rPh sb="31" eb="33">
      <t>ニイガタ</t>
    </rPh>
    <rPh sb="33" eb="35">
      <t>リクジョウ</t>
    </rPh>
    <rPh sb="35" eb="37">
      <t>キョウギ</t>
    </rPh>
    <rPh sb="37" eb="39">
      <t>キョウカイ</t>
    </rPh>
    <phoneticPr fontId="5"/>
  </si>
  <si>
    <t>（７）受付：前日は１２時から１６時３０分まで、大会当日は７時から行う。</t>
    <rPh sb="23" eb="25">
      <t>タイカイ</t>
    </rPh>
    <phoneticPr fontId="5"/>
  </si>
  <si>
    <t>（８）競技中に発生した疾病・傷害については、応急処置を主催側で行うが、以後の責任は負わない。</t>
    <phoneticPr fontId="5"/>
  </si>
  <si>
    <t>（９）個人情報の取り扱いについては、大会出場中の映像、写真、記事、記録等のテレビ、新聞、インターネット等</t>
    <phoneticPr fontId="5"/>
  </si>
  <si>
    <t>（10）本大会は、ワールドランキング制度に対応するため、申込書類記入の際、氏名のふりがなのアルファベット表記</t>
    <phoneticPr fontId="5"/>
  </si>
  <si>
    <t>（11）競技シューズについては、ＴＲ５を適応する。</t>
    <rPh sb="20" eb="22">
      <t>テキオウ</t>
    </rPh>
    <phoneticPr fontId="5"/>
  </si>
  <si>
    <t xml:space="preserve"> (14) 特別な事由による大会の中止、延期の場合は、７月中旬に新潟陸上競技協会HPにて案内する。</t>
    <rPh sb="6" eb="8">
      <t>トクベツ</t>
    </rPh>
    <rPh sb="9" eb="11">
      <t>ジユウ</t>
    </rPh>
    <rPh sb="14" eb="16">
      <t>タイカイ</t>
    </rPh>
    <rPh sb="17" eb="19">
      <t>チュウシ</t>
    </rPh>
    <rPh sb="20" eb="22">
      <t>エンキ</t>
    </rPh>
    <rPh sb="28" eb="29">
      <t>ガツ</t>
    </rPh>
    <rPh sb="29" eb="31">
      <t>チュウジュン</t>
    </rPh>
    <rPh sb="32" eb="34">
      <t>ニイガタ</t>
    </rPh>
    <phoneticPr fontId="5"/>
  </si>
  <si>
    <t>（15）参加者（個人・団体）は、各自で衣類運搬用のビニール袋もしくはバッグを用意すること。</t>
    <phoneticPr fontId="5"/>
  </si>
  <si>
    <t>（16）日本選手権の参加資格について</t>
    <rPh sb="4" eb="6">
      <t>ニホン</t>
    </rPh>
    <rPh sb="6" eb="9">
      <t>センシュケン</t>
    </rPh>
    <rPh sb="10" eb="12">
      <t>サンカ</t>
    </rPh>
    <rPh sb="12" eb="14">
      <t>シカク</t>
    </rPh>
    <phoneticPr fontId="5"/>
  </si>
  <si>
    <t>第四北越銀行　姥ケ山支店</t>
    <rPh sb="2" eb="4">
      <t>ホクエツ</t>
    </rPh>
    <phoneticPr fontId="5"/>
  </si>
  <si>
    <t>次のファイルを　新潟陸協HPよりダウンロードして、必要事項を入力してください。</t>
    <rPh sb="8" eb="10">
      <t>ニイガタ</t>
    </rPh>
    <rPh sb="10" eb="11">
      <t>リク</t>
    </rPh>
    <rPh sb="11" eb="12">
      <t>キョウ</t>
    </rPh>
    <phoneticPr fontId="5"/>
  </si>
  <si>
    <t>　　日本陸連に登録したものと間違いが無いよう確認してください。</t>
    <rPh sb="2" eb="6">
      <t>ニホンリクレン</t>
    </rPh>
    <rPh sb="7" eb="9">
      <t>トウロク</t>
    </rPh>
    <phoneticPr fontId="5"/>
  </si>
  <si>
    <r>
      <t>※　</t>
    </r>
    <r>
      <rPr>
        <u/>
        <sz val="11"/>
        <color theme="1"/>
        <rFont val="BIZ UD明朝 Medium"/>
        <family val="1"/>
        <charset val="128"/>
      </rPr>
      <t>メール送付と申込書郵送は、７月２２日（月）１７：００　必着</t>
    </r>
    <r>
      <rPr>
        <sz val="11"/>
        <color theme="1"/>
        <rFont val="BIZ UD明朝 Medium"/>
        <family val="1"/>
        <charset val="128"/>
      </rPr>
      <t>とします。　　</t>
    </r>
    <r>
      <rPr>
        <u/>
        <sz val="11"/>
        <rFont val="BIZ UD明朝 Medium"/>
        <family val="1"/>
        <charset val="128"/>
      </rPr>
      <t/>
    </r>
    <rPh sb="16" eb="17">
      <t>ガツ</t>
    </rPh>
    <rPh sb="21" eb="22">
      <t>ゲツ</t>
    </rPh>
    <phoneticPr fontId="5"/>
  </si>
  <si>
    <t>※振込の際は、必ず団体名を、個人の場合は氏名（フルネーム）を明記してください。</t>
    <rPh sb="7" eb="8">
      <t>カナラ</t>
    </rPh>
    <phoneticPr fontId="5"/>
  </si>
  <si>
    <t>５　宿泊申込書については、　　　　　　　　までに各団体・個人で旅行業者へ申し込んでください。</t>
    <rPh sb="10" eb="11">
      <t>ゲツ</t>
    </rPh>
    <phoneticPr fontId="5"/>
  </si>
  <si>
    <t>新潟県　新潟県教育委員会　新潟市　新潟市教育委員会　公益財団法人新潟県スポーツ協会　各県高等学校体育連盟</t>
    <rPh sb="2" eb="3">
      <t>ケン</t>
    </rPh>
    <rPh sb="6" eb="7">
      <t>ケン</t>
    </rPh>
    <rPh sb="7" eb="9">
      <t>キョウイク</t>
    </rPh>
    <rPh sb="9" eb="12">
      <t>イインカイ</t>
    </rPh>
    <rPh sb="15" eb="16">
      <t>シ</t>
    </rPh>
    <rPh sb="19" eb="20">
      <t>シ</t>
    </rPh>
    <rPh sb="20" eb="22">
      <t>キョウイク</t>
    </rPh>
    <rPh sb="22" eb="25">
      <t>イインカイ</t>
    </rPh>
    <rPh sb="26" eb="28">
      <t>コウエキ</t>
    </rPh>
    <rPh sb="28" eb="32">
      <t>ザイダンホウジン</t>
    </rPh>
    <rPh sb="34" eb="35">
      <t>ケン</t>
    </rPh>
    <rPh sb="39" eb="41">
      <t>キョウカイ</t>
    </rPh>
    <rPh sb="42" eb="44">
      <t>カクケン</t>
    </rPh>
    <rPh sb="44" eb="46">
      <t>コウトウ</t>
    </rPh>
    <rPh sb="46" eb="48">
      <t>ガッコウ</t>
    </rPh>
    <rPh sb="48" eb="50">
      <t>タイイク</t>
    </rPh>
    <rPh sb="50" eb="52">
      <t>レンメイ</t>
    </rPh>
    <phoneticPr fontId="5"/>
  </si>
  <si>
    <t>一般は１種目３,０００円、・高校生は１種目２,０００円、中学生は１種目１,５００円、混成・リレーは４,０００円</t>
    <rPh sb="0" eb="2">
      <t>イッパン</t>
    </rPh>
    <rPh sb="4" eb="6">
      <t>シュモク</t>
    </rPh>
    <rPh sb="11" eb="12">
      <t>エン</t>
    </rPh>
    <rPh sb="14" eb="17">
      <t>コウコウセイ</t>
    </rPh>
    <rPh sb="19" eb="21">
      <t>シュモク</t>
    </rPh>
    <rPh sb="26" eb="27">
      <t>エン</t>
    </rPh>
    <rPh sb="42" eb="44">
      <t>コンセイ</t>
    </rPh>
    <rPh sb="54" eb="55">
      <t>エン</t>
    </rPh>
    <phoneticPr fontId="5"/>
  </si>
  <si>
    <t>（１）本年度プログラムの作成・販売は行わない。必要な連絡は全て新潟陸上競技協会のホームページ(http://www.nrkk.net/)</t>
    <rPh sb="3" eb="6">
      <t>ホンネンド</t>
    </rPh>
    <rPh sb="12" eb="14">
      <t>サクセイ</t>
    </rPh>
    <rPh sb="15" eb="17">
      <t>ハンバイ</t>
    </rPh>
    <rPh sb="18" eb="19">
      <t>オコナ</t>
    </rPh>
    <rPh sb="23" eb="25">
      <t>ヒツヨウ</t>
    </rPh>
    <rPh sb="26" eb="28">
      <t>レンラク</t>
    </rPh>
    <rPh sb="29" eb="30">
      <t>スベ</t>
    </rPh>
    <rPh sb="31" eb="33">
      <t>ニイガタ</t>
    </rPh>
    <rPh sb="33" eb="35">
      <t>リクジョウ</t>
    </rPh>
    <rPh sb="35" eb="37">
      <t>キョウギ</t>
    </rPh>
    <rPh sb="37" eb="39">
      <t>キョウカイ</t>
    </rPh>
    <phoneticPr fontId="5"/>
  </si>
  <si>
    <t xml:space="preserve">　〒951-8132　新潟市中央区一番堀通町3-1　新潟市陸上競技場 気付 </t>
    <phoneticPr fontId="5"/>
  </si>
  <si>
    <t xml:space="preserve"> 「チーム名　氏名（選手もしくは代表者）TEL 025-266-8111　FAX 025-266-8116    </t>
    <rPh sb="5" eb="6">
      <t>メイ</t>
    </rPh>
    <rPh sb="7" eb="9">
      <t>シメイ</t>
    </rPh>
    <rPh sb="10" eb="12">
      <t>センシュ</t>
    </rPh>
    <rPh sb="16" eb="19">
      <t>ダイヒョウシャ</t>
    </rPh>
    <phoneticPr fontId="5"/>
  </si>
  <si>
    <r>
      <t>　　　場所：新潟陸上競技場正面ホール</t>
    </r>
    <r>
      <rPr>
        <strike/>
        <sz val="11"/>
        <color rgb="FF0070C0"/>
        <rFont val="BIZ UD明朝 Medium"/>
        <family val="1"/>
        <charset val="128"/>
      </rPr>
      <t>　</t>
    </r>
    <rPh sb="6" eb="8">
      <t>ニイガタ</t>
    </rPh>
    <phoneticPr fontId="5"/>
  </si>
  <si>
    <t>（12）申込みは、選手が登録している県協会に申し込むこと。他県の協会に申し込んだ場合は受け付けない。</t>
    <phoneticPr fontId="5"/>
  </si>
  <si>
    <t>男子　８月２４日（土）１００ｍ、４００ｍ、１５００ｍ、５０００ｍ、１１０ｍＨ、５０００ｍＷ，４×１００ｍＲ</t>
    <rPh sb="0" eb="2">
      <t>ダンシ</t>
    </rPh>
    <rPh sb="4" eb="5">
      <t>ガツ</t>
    </rPh>
    <rPh sb="7" eb="8">
      <t>ニチ</t>
    </rPh>
    <rPh sb="9" eb="10">
      <t>ド</t>
    </rPh>
    <phoneticPr fontId="5"/>
  </si>
  <si>
    <t>　　　８月２５日（日）２００ｍ、８００ｍ、１００００ｍ、４００ｍＨ、３０００ｍＳＣ、４×４００ｍＲ</t>
    <rPh sb="4" eb="5">
      <t>ガツ</t>
    </rPh>
    <rPh sb="7" eb="8">
      <t>ニチ</t>
    </rPh>
    <rPh sb="9" eb="10">
      <t>ニチ</t>
    </rPh>
    <phoneticPr fontId="5"/>
  </si>
  <si>
    <t>女子　８月２４日（土）１００ｍ、４００ｍ、１５００ｍ、５０００ｍ、１００ｍＨ、５０００ｍＷ，４×１００ｍＲ</t>
    <rPh sb="0" eb="2">
      <t>ジョシ</t>
    </rPh>
    <rPh sb="4" eb="5">
      <t>ガツ</t>
    </rPh>
    <rPh sb="7" eb="8">
      <t>ニチ</t>
    </rPh>
    <rPh sb="9" eb="10">
      <t>ド</t>
    </rPh>
    <phoneticPr fontId="5"/>
  </si>
  <si>
    <t>申込締切日２０２４年７月１２日（金）１７：００</t>
    <rPh sb="16" eb="17">
      <t>キン</t>
    </rPh>
    <phoneticPr fontId="5"/>
  </si>
  <si>
    <t>㈱日本旅行　新潟支店　第68回北陸陸上競技選手権大会</t>
    <rPh sb="1" eb="3">
      <t>ニホン</t>
    </rPh>
    <rPh sb="3" eb="5">
      <t>リョコウ</t>
    </rPh>
    <rPh sb="6" eb="8">
      <t>ニイガタ</t>
    </rPh>
    <rPh sb="8" eb="10">
      <t>シテン</t>
    </rPh>
    <rPh sb="11" eb="12">
      <t>ダイ</t>
    </rPh>
    <rPh sb="14" eb="15">
      <t>カイ</t>
    </rPh>
    <rPh sb="15" eb="17">
      <t>ホクリク</t>
    </rPh>
    <rPh sb="17" eb="19">
      <t>リクジョウ</t>
    </rPh>
    <rPh sb="19" eb="21">
      <t>キョウギ</t>
    </rPh>
    <rPh sb="21" eb="24">
      <t>センシュケン</t>
    </rPh>
    <rPh sb="24" eb="26">
      <t>タイカイ</t>
    </rPh>
    <phoneticPr fontId="44"/>
  </si>
  <si>
    <r>
      <rPr>
        <b/>
        <sz val="36"/>
        <color theme="1"/>
        <rFont val="ＭＳ Ｐゴシック"/>
        <family val="3"/>
        <charset val="128"/>
      </rPr>
      <t xml:space="preserve">Email：hokuriku_niigata@nta.co.jp </t>
    </r>
    <r>
      <rPr>
        <b/>
        <sz val="28"/>
        <color theme="1"/>
        <rFont val="ＭＳ Ｐゴシック"/>
        <family val="3"/>
        <charset val="128"/>
      </rPr>
      <t xml:space="preserve">  FAX番号 ： </t>
    </r>
    <r>
      <rPr>
        <b/>
        <sz val="36"/>
        <color theme="1"/>
        <rFont val="ＭＳ Ｐゴシック"/>
        <family val="3"/>
        <charset val="128"/>
      </rPr>
      <t>025-248-6167</t>
    </r>
    <r>
      <rPr>
        <b/>
        <sz val="28"/>
        <color theme="1"/>
        <rFont val="ＭＳ Ｐゴシック"/>
        <family val="3"/>
        <charset val="128"/>
      </rPr>
      <t>　　</t>
    </r>
    <phoneticPr fontId="44"/>
  </si>
  <si>
    <t>第68回北陸陸上競技選手権大会</t>
    <rPh sb="0" eb="1">
      <t>ダイ</t>
    </rPh>
    <rPh sb="3" eb="4">
      <t>カイ</t>
    </rPh>
    <rPh sb="4" eb="6">
      <t>ホクリク</t>
    </rPh>
    <rPh sb="6" eb="8">
      <t>リクジョウ</t>
    </rPh>
    <rPh sb="8" eb="10">
      <t>キョウギ</t>
    </rPh>
    <rPh sb="10" eb="13">
      <t>センシュケン</t>
    </rPh>
    <rPh sb="13" eb="15">
      <t>タイカイ</t>
    </rPh>
    <phoneticPr fontId="44"/>
  </si>
  <si>
    <t>電話</t>
    <rPh sb="0" eb="2">
      <t>デンワ</t>
    </rPh>
    <phoneticPr fontId="44"/>
  </si>
  <si>
    <t>　　　　　　　　　　　　　　　　ー　　　　　　　　　　　　　　　　　　－</t>
    <phoneticPr fontId="44"/>
  </si>
  <si>
    <r>
      <t>　　　　　　　　　　　　　　　　　　　　　　　　　　　　　　　</t>
    </r>
    <r>
      <rPr>
        <sz val="28"/>
        <color theme="1"/>
        <rFont val="ＭＳ Ｐゴシック"/>
        <family val="3"/>
        <charset val="128"/>
      </rPr>
      <t>＠</t>
    </r>
    <r>
      <rPr>
        <sz val="24"/>
        <color theme="1"/>
        <rFont val="ＭＳ Ｐゴシック"/>
        <family val="3"/>
        <charset val="128"/>
      </rPr>
      <t>　　</t>
    </r>
    <phoneticPr fontId="44"/>
  </si>
  <si>
    <t>1.ＪＲ</t>
    <phoneticPr fontId="5"/>
  </si>
  <si>
    <t>2.バス（ 　大 型 ・  中 型 ・  小 型 ・  マイクロ / 車長　　　　　ｍ　/　　　　 名乗り/        台 ）</t>
    <rPh sb="7" eb="8">
      <t>ダイ</t>
    </rPh>
    <rPh sb="9" eb="10">
      <t>カタ</t>
    </rPh>
    <rPh sb="14" eb="15">
      <t>ナカ</t>
    </rPh>
    <rPh sb="16" eb="17">
      <t>カタ</t>
    </rPh>
    <rPh sb="21" eb="22">
      <t>ショウ</t>
    </rPh>
    <rPh sb="23" eb="24">
      <t>カタ</t>
    </rPh>
    <rPh sb="35" eb="37">
      <t>シャチョウ</t>
    </rPh>
    <rPh sb="50" eb="51">
      <t>メイ</t>
    </rPh>
    <rPh sb="51" eb="52">
      <t>ノ</t>
    </rPh>
    <rPh sb="62" eb="63">
      <t>ダイ</t>
    </rPh>
    <phoneticPr fontId="44"/>
  </si>
  <si>
    <t>3.ワゴン車（車長　　　　m /　　　台）</t>
    <rPh sb="5" eb="6">
      <t>シャ</t>
    </rPh>
    <rPh sb="7" eb="9">
      <t>シャチョウ</t>
    </rPh>
    <rPh sb="19" eb="20">
      <t>ダイ</t>
    </rPh>
    <phoneticPr fontId="5"/>
  </si>
  <si>
    <t>4.普通車（　　　 台）</t>
    <rPh sb="2" eb="5">
      <t>フツウシャ</t>
    </rPh>
    <rPh sb="10" eb="11">
      <t>ダイ</t>
    </rPh>
    <phoneticPr fontId="5"/>
  </si>
  <si>
    <t>5.その他（　　　　                　）</t>
    <rPh sb="4" eb="5">
      <t>タ</t>
    </rPh>
    <phoneticPr fontId="5"/>
  </si>
  <si>
    <t>宿舎到着時間【目安】</t>
    <rPh sb="0" eb="2">
      <t>シュクシャ</t>
    </rPh>
    <rPh sb="2" eb="4">
      <t>トウチャク</t>
    </rPh>
    <rPh sb="4" eb="6">
      <t>ジカン</t>
    </rPh>
    <rPh sb="7" eb="9">
      <t>メヤス</t>
    </rPh>
    <phoneticPr fontId="44"/>
  </si>
  <si>
    <t>時　　　　分頃　</t>
    <rPh sb="0" eb="1">
      <t>ジ</t>
    </rPh>
    <rPh sb="5" eb="6">
      <t>フン</t>
    </rPh>
    <rPh sb="6" eb="7">
      <t>コロ</t>
    </rPh>
    <phoneticPr fontId="44"/>
  </si>
  <si>
    <t>申込者名簿</t>
    <rPh sb="0" eb="2">
      <t>モウシコミ</t>
    </rPh>
    <rPh sb="2" eb="3">
      <t>シャ</t>
    </rPh>
    <rPh sb="3" eb="5">
      <t>メイボ</t>
    </rPh>
    <phoneticPr fontId="44"/>
  </si>
  <si>
    <t>希望宿泊日</t>
  </si>
  <si>
    <t>新潟　太郎</t>
    <rPh sb="0" eb="2">
      <t>ニイガタ</t>
    </rPh>
    <rPh sb="3" eb="5">
      <t>タロウ</t>
    </rPh>
    <phoneticPr fontId="44"/>
  </si>
  <si>
    <t>ニイガタ　タロウ</t>
    <phoneticPr fontId="44"/>
  </si>
  <si>
    <t>〒950-0933 新潟県新潟市中央区清五郎67-12　デンカビッグスワン内　一般財団法人新潟陸上競技協会　事務局</t>
    <rPh sb="39" eb="45">
      <t>イッパンザイダンホウジン</t>
    </rPh>
    <phoneticPr fontId="5"/>
  </si>
  <si>
    <t>※振込の際には、団体名を、個人の場合は氏名（フルネーム）を明記してください。</t>
    <phoneticPr fontId="5"/>
  </si>
  <si>
    <t>（13）宿泊については、７月１２日(金)１７時までに各自で旅行業者に申し込むこと。</t>
    <rPh sb="13" eb="14">
      <t>ツキ</t>
    </rPh>
    <rPh sb="16" eb="17">
      <t>ニチ</t>
    </rPh>
    <rPh sb="18" eb="19">
      <t>キン</t>
    </rPh>
    <rPh sb="22" eb="23">
      <t>ジ</t>
    </rPh>
    <rPh sb="26" eb="28">
      <t>カクジ</t>
    </rPh>
    <rPh sb="29" eb="31">
      <t>リョコウ</t>
    </rPh>
    <rPh sb="31" eb="33">
      <t>ギョウシャ</t>
    </rPh>
    <phoneticPr fontId="5"/>
  </si>
  <si>
    <t>お申込み・お問い合わせ先</t>
    <rPh sb="1" eb="2">
      <t>モウ</t>
    </rPh>
    <rPh sb="2" eb="3">
      <t>コ</t>
    </rPh>
    <rPh sb="6" eb="7">
      <t>ト</t>
    </rPh>
    <rPh sb="8" eb="9">
      <t>ア</t>
    </rPh>
    <rPh sb="11" eb="12">
      <t>サキ</t>
    </rPh>
    <phoneticPr fontId="44"/>
  </si>
  <si>
    <t>担当：釣巻・内田　TEL：025-248-1011　(平日9:30～17：30)土・日・祝日休業</t>
    <rPh sb="3" eb="4">
      <t>ツリ</t>
    </rPh>
    <rPh sb="4" eb="5">
      <t>マキ</t>
    </rPh>
    <rPh sb="6" eb="8">
      <t>ウチダ</t>
    </rPh>
    <rPh sb="40" eb="41">
      <t>ド</t>
    </rPh>
    <rPh sb="42" eb="43">
      <t>ニチ</t>
    </rPh>
    <rPh sb="44" eb="46">
      <t>シュクジツ</t>
    </rPh>
    <rPh sb="46" eb="48">
      <t>キュウギョウ</t>
    </rPh>
    <phoneticPr fontId="44"/>
  </si>
  <si>
    <t xml:space="preserve"> 2024年　　　月　　　日</t>
    <phoneticPr fontId="44"/>
  </si>
  <si>
    <r>
      <t xml:space="preserve">住所
</t>
    </r>
    <r>
      <rPr>
        <sz val="22"/>
        <color theme="1"/>
        <rFont val="ＭＳ Ｐゴシック"/>
        <family val="3"/>
        <charset val="128"/>
      </rPr>
      <t>都道府県のみ</t>
    </r>
    <rPh sb="0" eb="2">
      <t>ジュウショ</t>
    </rPh>
    <rPh sb="3" eb="7">
      <t>トドウフケン</t>
    </rPh>
    <phoneticPr fontId="44"/>
  </si>
  <si>
    <r>
      <rPr>
        <sz val="24"/>
        <color rgb="FF000000"/>
        <rFont val="ＭＳ Ｐゴシック"/>
        <family val="3"/>
        <charset val="128"/>
      </rPr>
      <t>宿舎入込手段</t>
    </r>
    <r>
      <rPr>
        <sz val="20"/>
        <color rgb="FF000000"/>
        <rFont val="ＭＳ Ｐゴシック"/>
        <family val="3"/>
        <charset val="128"/>
      </rPr>
      <t>/該当の番号に○を付けてください
※バス・ワゴン車は車種・車長などの
詳細情報をすべてご記入して下さい。</t>
    </r>
    <rPh sb="0" eb="1">
      <t>シュク</t>
    </rPh>
    <rPh sb="1" eb="2">
      <t>シャ</t>
    </rPh>
    <rPh sb="2" eb="4">
      <t>イリコミ</t>
    </rPh>
    <rPh sb="4" eb="6">
      <t>シュダン</t>
    </rPh>
    <phoneticPr fontId="44"/>
  </si>
  <si>
    <t>宿泊施設希望
（第三希望までご記入下さい）</t>
    <rPh sb="0" eb="6">
      <t>シュクハクシセツキボウ</t>
    </rPh>
    <rPh sb="8" eb="9">
      <t>ダイ</t>
    </rPh>
    <rPh sb="9" eb="10">
      <t>サン</t>
    </rPh>
    <rPh sb="10" eb="12">
      <t>キボウ</t>
    </rPh>
    <rPh sb="15" eb="17">
      <t>キニュウ</t>
    </rPh>
    <rPh sb="17" eb="18">
      <t>クダ</t>
    </rPh>
    <phoneticPr fontId="44"/>
  </si>
  <si>
    <t>※区分・宿泊日・お弁当に〇を付けてください</t>
    <rPh sb="1" eb="3">
      <t>クブン</t>
    </rPh>
    <rPh sb="4" eb="7">
      <t>シュクハクビ</t>
    </rPh>
    <rPh sb="9" eb="11">
      <t>ベントウ</t>
    </rPh>
    <rPh sb="14" eb="15">
      <t>ツ</t>
    </rPh>
    <phoneticPr fontId="44"/>
  </si>
  <si>
    <t>希望宿泊日</t>
    <rPh sb="0" eb="5">
      <t>キボウシュクハクビ</t>
    </rPh>
    <phoneticPr fontId="44"/>
  </si>
  <si>
    <r>
      <rPr>
        <sz val="16"/>
        <color theme="1"/>
        <rFont val="ＭＳ Ｐゴシック"/>
        <family val="3"/>
        <charset val="128"/>
      </rPr>
      <t>その他ご要望事項</t>
    </r>
    <r>
      <rPr>
        <sz val="18"/>
        <color theme="1"/>
        <rFont val="ＭＳ Ｐゴシック"/>
        <family val="3"/>
        <charset val="128"/>
      </rPr>
      <t xml:space="preserve">
※</t>
    </r>
    <r>
      <rPr>
        <b/>
        <sz val="18"/>
        <color theme="1"/>
        <rFont val="ＭＳ Ｐゴシック"/>
        <family val="3"/>
        <charset val="128"/>
      </rPr>
      <t>ツインの場合、同室希望の方の
お名前をご記入ください</t>
    </r>
    <rPh sb="14" eb="16">
      <t>バアイ</t>
    </rPh>
    <rPh sb="17" eb="19">
      <t>ドウシツ</t>
    </rPh>
    <rPh sb="19" eb="21">
      <t>キボウ</t>
    </rPh>
    <rPh sb="22" eb="23">
      <t>カタ</t>
    </rPh>
    <rPh sb="26" eb="28">
      <t>ナマエ</t>
    </rPh>
    <rPh sb="30" eb="32">
      <t>キニュウ</t>
    </rPh>
    <phoneticPr fontId="44"/>
  </si>
  <si>
    <t>8/23(金)</t>
    <rPh sb="4" eb="7">
      <t>キン</t>
    </rPh>
    <phoneticPr fontId="44"/>
  </si>
  <si>
    <t>8/24(土)</t>
    <rPh sb="4" eb="7">
      <t>ド</t>
    </rPh>
    <phoneticPr fontId="44"/>
  </si>
  <si>
    <t>8/25(日)</t>
    <rPh sb="4" eb="7">
      <t>ニチ</t>
    </rPh>
    <phoneticPr fontId="44"/>
  </si>
  <si>
    <t>記入例</t>
    <rPh sb="0" eb="3">
      <t>キニュウレイ</t>
    </rPh>
    <phoneticPr fontId="44"/>
  </si>
  <si>
    <t>区分</t>
    <rPh sb="0" eb="2">
      <t>クブン</t>
    </rPh>
    <phoneticPr fontId="44"/>
  </si>
  <si>
    <t>監督
・
指導者</t>
    <rPh sb="0" eb="2">
      <t>カントク</t>
    </rPh>
    <rPh sb="5" eb="8">
      <t>シドウシャ</t>
    </rPh>
    <phoneticPr fontId="44"/>
  </si>
  <si>
    <t>指導者
・
コーチ</t>
    <rPh sb="0" eb="3">
      <t>シドウシャ</t>
    </rPh>
    <phoneticPr fontId="44"/>
  </si>
  <si>
    <t>選手
・
マネージャー</t>
    <rPh sb="0" eb="2">
      <t>センシュ</t>
    </rPh>
    <phoneticPr fontId="44"/>
  </si>
  <si>
    <t>アドバイザー
・
引率責任者
・
役員</t>
    <rPh sb="9" eb="14">
      <t>インソツセキニンシャ</t>
    </rPh>
    <rPh sb="17" eb="19">
      <t>ヤクイン</t>
    </rPh>
    <phoneticPr fontId="44"/>
  </si>
  <si>
    <t>第68回北陸陸上競技選手権大会</t>
    <rPh sb="0" eb="1">
      <t>ダイ</t>
    </rPh>
    <rPh sb="3" eb="4">
      <t>カイ</t>
    </rPh>
    <rPh sb="4" eb="5">
      <t>キタ</t>
    </rPh>
    <rPh sb="5" eb="6">
      <t>リク</t>
    </rPh>
    <rPh sb="6" eb="7">
      <t>リク</t>
    </rPh>
    <rPh sb="7" eb="8">
      <t>ウエ</t>
    </rPh>
    <rPh sb="8" eb="9">
      <t>セリ</t>
    </rPh>
    <rPh sb="9" eb="10">
      <t>ワザ</t>
    </rPh>
    <rPh sb="10" eb="11">
      <t>セン</t>
    </rPh>
    <rPh sb="11" eb="12">
      <t>テ</t>
    </rPh>
    <rPh sb="12" eb="13">
      <t>ケン</t>
    </rPh>
    <rPh sb="13" eb="15">
      <t>タイカイ</t>
    </rPh>
    <phoneticPr fontId="5"/>
  </si>
  <si>
    <t>兼 第109回日本陸上競技選手権大会北陸地域予選会 要項</t>
    <rPh sb="0" eb="1">
      <t>ケン</t>
    </rPh>
    <rPh sb="2" eb="3">
      <t>ダイ</t>
    </rPh>
    <rPh sb="6" eb="7">
      <t>カイ</t>
    </rPh>
    <rPh sb="7" eb="9">
      <t>ニホン</t>
    </rPh>
    <rPh sb="9" eb="11">
      <t>リクジョウ</t>
    </rPh>
    <rPh sb="11" eb="13">
      <t>キョウギ</t>
    </rPh>
    <rPh sb="13" eb="16">
      <t>センシュケン</t>
    </rPh>
    <rPh sb="16" eb="18">
      <t>タイカイ</t>
    </rPh>
    <rPh sb="18" eb="20">
      <t>ホクリク</t>
    </rPh>
    <rPh sb="20" eb="22">
      <t>チイキ</t>
    </rPh>
    <rPh sb="22" eb="25">
      <t>ヨセンカイ</t>
    </rPh>
    <rPh sb="26" eb="28">
      <t>ヨウコウ</t>
    </rPh>
    <phoneticPr fontId="5"/>
  </si>
  <si>
    <t>第68回北陸地域陸上競技選手権大会</t>
    <rPh sb="0" eb="1">
      <t>ダイ</t>
    </rPh>
    <rPh sb="3" eb="4">
      <t>カイ</t>
    </rPh>
    <rPh sb="4" eb="6">
      <t>ホクリク</t>
    </rPh>
    <rPh sb="6" eb="8">
      <t>チイキ</t>
    </rPh>
    <rPh sb="8" eb="10">
      <t>リクジョウ</t>
    </rPh>
    <rPh sb="10" eb="12">
      <t>キョウギ</t>
    </rPh>
    <rPh sb="12" eb="15">
      <t>センシュケン</t>
    </rPh>
    <rPh sb="15" eb="17">
      <t>タイカイ</t>
    </rPh>
    <phoneticPr fontId="5"/>
  </si>
  <si>
    <t>（競技会コード：24501500）</t>
    <rPh sb="1" eb="3">
      <t>キョウギ</t>
    </rPh>
    <rPh sb="3" eb="4">
      <t>カイ</t>
    </rPh>
    <phoneticPr fontId="5"/>
  </si>
  <si>
    <t>〒951-8132　新潟市中央区一番堀通町3-1  TEL 025-266-8111</t>
    <phoneticPr fontId="5"/>
  </si>
  <si>
    <t>※ＷＲｋ対象競技会 カテゴリーＦ（ただし、競歩種目を除く）</t>
    <rPh sb="4" eb="6">
      <t>タイショウ</t>
    </rPh>
    <rPh sb="6" eb="9">
      <t>キョウギカイ</t>
    </rPh>
    <rPh sb="21" eb="23">
      <t>キョウホ</t>
    </rPh>
    <rPh sb="23" eb="25">
      <t>シュモク</t>
    </rPh>
    <rPh sb="26" eb="27">
      <t>ノゾ</t>
    </rPh>
    <phoneticPr fontId="5"/>
  </si>
  <si>
    <t>新潟市陸上競技場（競技場コード：162080）</t>
    <rPh sb="0" eb="2">
      <t>ニイガタ</t>
    </rPh>
    <rPh sb="2" eb="3">
      <t>シ</t>
    </rPh>
    <rPh sb="3" eb="5">
      <t>リクジョウ</t>
    </rPh>
    <rPh sb="5" eb="8">
      <t>キョウギジョウ</t>
    </rPh>
    <rPh sb="9" eb="12">
      <t>キョウギジョウ</t>
    </rPh>
    <phoneticPr fontId="5"/>
  </si>
  <si>
    <t>＜提出書類＞　〒918-8585 福井県三十八社町33-66フクビ化学工業内</t>
    <rPh sb="17" eb="19">
      <t>フクイ</t>
    </rPh>
    <rPh sb="20" eb="25">
      <t>サンジュウハッシャチョウ</t>
    </rPh>
    <rPh sb="33" eb="35">
      <t>カガク</t>
    </rPh>
    <rPh sb="35" eb="37">
      <t>コウギョウ</t>
    </rPh>
    <phoneticPr fontId="5"/>
  </si>
  <si>
    <r>
      <t>　　　　　　　一般財団法人福井陸上競技協会　事務局　　</t>
    </r>
    <r>
      <rPr>
        <sz val="11"/>
        <color rgb="FFFF0000"/>
        <rFont val="BIZ UD明朝 Medium"/>
        <family val="1"/>
        <charset val="128"/>
      </rPr>
      <t>北陸選手権申込（朱書）</t>
    </r>
    <rPh sb="7" eb="13">
      <t>イッパンザイダンホウジン</t>
    </rPh>
    <rPh sb="13" eb="15">
      <t>フクイ</t>
    </rPh>
    <rPh sb="27" eb="29">
      <t>ホクリク</t>
    </rPh>
    <rPh sb="29" eb="32">
      <t>センシュケン</t>
    </rPh>
    <rPh sb="32" eb="34">
      <t>モウシコ</t>
    </rPh>
    <rPh sb="35" eb="37">
      <t>シュガ</t>
    </rPh>
    <phoneticPr fontId="5"/>
  </si>
  <si>
    <t>＜送信データ＞</t>
    <phoneticPr fontId="5"/>
  </si>
  <si>
    <t>【振込先】ゆうちょ銀行　口座番号　00760-3-101120　　口 座 名　一般財団法人　福井陸上競技協会</t>
    <phoneticPr fontId="5"/>
  </si>
  <si>
    <t>※ ゆうちょ銀行以外から振込みの場合　　店名　〇七九（ゼロナナキュウ）  預金種目　普通    口座番号　0101120</t>
    <phoneticPr fontId="5"/>
  </si>
  <si>
    <t>※ ゆうちょダイレクトの場合、ＡＴＭでメッセージ欄に氏名（団体名）、大会名を必ず入力すること。</t>
    <phoneticPr fontId="5"/>
  </si>
  <si>
    <t>　　一般財団法人福井陸上競技協会　担当　五十嵐　基博</t>
    <rPh sb="2" eb="8">
      <t>イッパンザイダンホウジン</t>
    </rPh>
    <rPh sb="8" eb="10">
      <t>フクイ</t>
    </rPh>
    <rPh sb="10" eb="12">
      <t>リクジョウ</t>
    </rPh>
    <rPh sb="17" eb="19">
      <t>タントウ</t>
    </rPh>
    <rPh sb="20" eb="23">
      <t>イガラシ</t>
    </rPh>
    <rPh sb="24" eb="25">
      <t>モト</t>
    </rPh>
    <rPh sb="25" eb="26">
      <t>ハク</t>
    </rPh>
    <phoneticPr fontId="5"/>
  </si>
  <si>
    <t>tfsc3tm@yahoo.co.jp</t>
    <phoneticPr fontId="5"/>
  </si>
  <si>
    <t>fukui-rikkyo@clock.ocn.ne.jp</t>
    <phoneticPr fontId="5"/>
  </si>
  <si>
    <t>（１）　ファイル名　：　「2024北陸選手権要項（福井県用）」　</t>
    <rPh sb="25" eb="27">
      <t>フクイ</t>
    </rPh>
    <rPh sb="27" eb="28">
      <t>ケン</t>
    </rPh>
    <phoneticPr fontId="5"/>
  </si>
  <si>
    <t>福井県選手用</t>
    <rPh sb="0" eb="3">
      <t>フクイケン</t>
    </rPh>
    <rPh sb="3" eb="6">
      <t>センシュヨウ</t>
    </rPh>
    <phoneticPr fontId="5"/>
  </si>
  <si>
    <t>【振込先】ゆうちょ銀行　口座番号　00760-3-101120　　口座名　　一般財団法人　福井陸上競技協会
※ゆうちょ銀行以外からの振込みの場合　　店名　〇七九(ゼロナナキュウ)　預金種目　普通　　口座番号　0101120
※ゆうちょダイレクトの場合、ＡＴＭでメッセージ欄に氏名(団体名)、大会名を必ず入力すること。</t>
    <rPh sb="1" eb="3">
      <t>フリコミ</t>
    </rPh>
    <rPh sb="3" eb="4">
      <t>サキ</t>
    </rPh>
    <rPh sb="9" eb="11">
      <t>ギンコウ</t>
    </rPh>
    <rPh sb="12" eb="14">
      <t>コウザ</t>
    </rPh>
    <rPh sb="14" eb="16">
      <t>バンゴウ</t>
    </rPh>
    <rPh sb="33" eb="36">
      <t>コウザメイ</t>
    </rPh>
    <rPh sb="38" eb="40">
      <t>イッパン</t>
    </rPh>
    <rPh sb="40" eb="44">
      <t>ザイダンホウジン</t>
    </rPh>
    <rPh sb="45" eb="47">
      <t>フクイ</t>
    </rPh>
    <rPh sb="47" eb="49">
      <t>リクジョウ</t>
    </rPh>
    <rPh sb="49" eb="51">
      <t>キョウギ</t>
    </rPh>
    <rPh sb="51" eb="53">
      <t>キョウカイ</t>
    </rPh>
    <rPh sb="59" eb="61">
      <t>ギンコウ</t>
    </rPh>
    <rPh sb="61" eb="63">
      <t>イガイ</t>
    </rPh>
    <rPh sb="66" eb="68">
      <t>フリコミ</t>
    </rPh>
    <rPh sb="70" eb="72">
      <t>バアイ</t>
    </rPh>
    <rPh sb="74" eb="76">
      <t>テンメイ</t>
    </rPh>
    <rPh sb="78" eb="79">
      <t>ナナ</t>
    </rPh>
    <rPh sb="79" eb="80">
      <t>キュウ</t>
    </rPh>
    <rPh sb="90" eb="92">
      <t>ヨキン</t>
    </rPh>
    <rPh sb="92" eb="94">
      <t>シュモク</t>
    </rPh>
    <rPh sb="95" eb="97">
      <t>フツウ</t>
    </rPh>
    <rPh sb="99" eb="101">
      <t>コウザ</t>
    </rPh>
    <rPh sb="101" eb="103">
      <t>バンゴウ</t>
    </rPh>
    <rPh sb="123" eb="125">
      <t>バアイ</t>
    </rPh>
    <rPh sb="135" eb="136">
      <t>ラン</t>
    </rPh>
    <rPh sb="137" eb="139">
      <t>シメイ</t>
    </rPh>
    <rPh sb="140" eb="143">
      <t>ダンタイメイ</t>
    </rPh>
    <rPh sb="145" eb="148">
      <t>タイカイメイ</t>
    </rPh>
    <rPh sb="149" eb="150">
      <t>カナラ</t>
    </rPh>
    <rPh sb="151" eb="153">
      <t>ニュウリョク</t>
    </rPh>
    <phoneticPr fontId="5"/>
  </si>
  <si>
    <r>
      <t>　　①　</t>
    </r>
    <r>
      <rPr>
        <u/>
        <sz val="11"/>
        <color theme="1"/>
        <rFont val="BIZ UD明朝 Medium"/>
        <family val="1"/>
        <charset val="128"/>
      </rPr>
      <t>メールまたはメディア</t>
    </r>
    <r>
      <rPr>
        <sz val="11"/>
        <color theme="1"/>
        <rFont val="BIZ UD明朝 Medium"/>
        <family val="1"/>
        <charset val="128"/>
      </rPr>
      <t>で所属陸協に</t>
    </r>
    <r>
      <rPr>
        <u/>
        <sz val="11"/>
        <color theme="1"/>
        <rFont val="BIZ UD明朝 Medium"/>
        <family val="1"/>
        <charset val="128"/>
      </rPr>
      <t>データ(上記エクセルデータ)</t>
    </r>
    <r>
      <rPr>
        <sz val="11"/>
        <color theme="1"/>
        <rFont val="BIZ UD明朝 Medium"/>
        <family val="1"/>
        <charset val="128"/>
      </rPr>
      <t>を送る。</t>
    </r>
    <phoneticPr fontId="5"/>
  </si>
  <si>
    <t>　    に掲載するので確認をすること。</t>
    <phoneticPr fontId="5"/>
  </si>
  <si>
    <t>（選手）</t>
    <rPh sb="1" eb="3">
      <t>センシュ</t>
    </rPh>
    <phoneticPr fontId="5"/>
  </si>
  <si>
    <t>（各県陸協）</t>
    <rPh sb="1" eb="3">
      <t>カクケン</t>
    </rPh>
    <rPh sb="3" eb="4">
      <t>リク</t>
    </rPh>
    <rPh sb="4" eb="5">
      <t>キョウ</t>
    </rPh>
    <phoneticPr fontId="5"/>
  </si>
  <si>
    <t>（一財）福井陸上競技協会ＨＰよりエクセルファイル「第68回北陸選手権要項等(福井県用)をダウンロードし、下記の
とおりデータと書類で申し込むこと。
　＜申込受付期間＞　２０２４年７月１日(月)～７月２２日(月)　17:00必着(データ、書類、参加料、全て)
　(注)ハンマー投に出場の選手は左投げ(右回り)・右投げ(左回り)か、必ず記入すること。</t>
    <rPh sb="1" eb="2">
      <t>イチ</t>
    </rPh>
    <rPh sb="2" eb="3">
      <t>ザイ</t>
    </rPh>
    <rPh sb="4" eb="6">
      <t>フクイ</t>
    </rPh>
    <rPh sb="6" eb="8">
      <t>リクジョウ</t>
    </rPh>
    <rPh sb="8" eb="10">
      <t>キョウギ</t>
    </rPh>
    <rPh sb="10" eb="12">
      <t>キョウカイ</t>
    </rPh>
    <rPh sb="25" eb="26">
      <t>ダイ</t>
    </rPh>
    <rPh sb="28" eb="29">
      <t>カイ</t>
    </rPh>
    <rPh sb="29" eb="31">
      <t>ホクリク</t>
    </rPh>
    <rPh sb="31" eb="34">
      <t>センシュケン</t>
    </rPh>
    <rPh sb="34" eb="36">
      <t>ヨウコウ</t>
    </rPh>
    <rPh sb="36" eb="37">
      <t>トウ</t>
    </rPh>
    <rPh sb="38" eb="41">
      <t>フクイケン</t>
    </rPh>
    <rPh sb="41" eb="42">
      <t>ヨウ</t>
    </rPh>
    <rPh sb="52" eb="54">
      <t>カキ</t>
    </rPh>
    <rPh sb="63" eb="65">
      <t>ショルイ</t>
    </rPh>
    <rPh sb="66" eb="67">
      <t>モウ</t>
    </rPh>
    <rPh sb="68" eb="69">
      <t>コ</t>
    </rPh>
    <rPh sb="77" eb="79">
      <t>モウシコ</t>
    </rPh>
    <rPh sb="79" eb="81">
      <t>ウケツケ</t>
    </rPh>
    <rPh sb="81" eb="83">
      <t>キカン</t>
    </rPh>
    <rPh sb="89" eb="90">
      <t>ネン</t>
    </rPh>
    <rPh sb="91" eb="92">
      <t>ガツ</t>
    </rPh>
    <rPh sb="93" eb="94">
      <t>ニチ</t>
    </rPh>
    <rPh sb="95" eb="96">
      <t>ゲツ</t>
    </rPh>
    <rPh sb="99" eb="100">
      <t>ガツ</t>
    </rPh>
    <rPh sb="102" eb="103">
      <t>ニチ</t>
    </rPh>
    <rPh sb="104" eb="105">
      <t>ゲツ</t>
    </rPh>
    <rPh sb="112" eb="114">
      <t>ヒッチャク</t>
    </rPh>
    <rPh sb="119" eb="121">
      <t>ショルイ</t>
    </rPh>
    <rPh sb="122" eb="125">
      <t>サンカリョウ</t>
    </rPh>
    <rPh sb="126" eb="127">
      <t>スベ</t>
    </rPh>
    <rPh sb="159" eb="160">
      <t>ヒダリ</t>
    </rPh>
    <rPh sb="160" eb="161">
      <t>マワ</t>
    </rPh>
    <rPh sb="165" eb="166">
      <t>カナラ</t>
    </rPh>
    <rPh sb="167" eb="16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</si>
</sst>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0_);[Red]\(0\)"/>
    <numFmt numFmtId="177" formatCode=";;;"/>
    <numFmt numFmtId="178" formatCode="#,##0&quot; 円&quot;"/>
    <numFmt numFmtId="179" formatCode="m/d;@"/>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6"/>
      <name val="ＭＳ 明朝"/>
      <family val="1"/>
      <charset val="128"/>
    </font>
    <font>
      <sz val="11"/>
      <color indexed="17"/>
      <name val="ＭＳ Ｐゴシック"/>
      <family val="3"/>
      <charset val="128"/>
    </font>
    <font>
      <b/>
      <sz val="14"/>
      <name val="ＭＳ Ｐゴシック"/>
      <family val="3"/>
      <charset val="128"/>
    </font>
    <font>
      <sz val="9"/>
      <name val="ＭＳ Ｐゴシック"/>
      <family val="3"/>
      <charset val="128"/>
    </font>
    <font>
      <u/>
      <sz val="11"/>
      <color theme="10"/>
      <name val="ＭＳ Ｐゴシック"/>
      <family val="3"/>
      <charset val="128"/>
    </font>
    <font>
      <sz val="16"/>
      <name val="ＭＳ Ｐゴシック"/>
      <family val="3"/>
      <charset val="128"/>
    </font>
    <font>
      <b/>
      <sz val="24"/>
      <name val="BIZ UDP明朝 Medium"/>
      <family val="1"/>
      <charset val="128"/>
    </font>
    <font>
      <sz val="11"/>
      <name val="BIZ UDP明朝 Medium"/>
      <family val="1"/>
      <charset val="128"/>
    </font>
    <font>
      <b/>
      <sz val="16"/>
      <name val="BIZ UDP明朝 Medium"/>
      <family val="1"/>
      <charset val="128"/>
    </font>
    <font>
      <sz val="12"/>
      <color rgb="FF3333FF"/>
      <name val="BIZ UDP明朝 Medium"/>
      <family val="1"/>
      <charset val="128"/>
    </font>
    <font>
      <b/>
      <sz val="12"/>
      <color rgb="FF3333FF"/>
      <name val="BIZ UDP明朝 Medium"/>
      <family val="1"/>
      <charset val="128"/>
    </font>
    <font>
      <sz val="12"/>
      <name val="BIZ UDP明朝 Medium"/>
      <family val="1"/>
      <charset val="128"/>
    </font>
    <font>
      <b/>
      <sz val="12"/>
      <color rgb="FFFF0000"/>
      <name val="BIZ UDP明朝 Medium"/>
      <family val="1"/>
      <charset val="128"/>
    </font>
    <font>
      <b/>
      <sz val="16"/>
      <color rgb="FF3333FF"/>
      <name val="BIZ UDP明朝 Medium"/>
      <family val="1"/>
      <charset val="128"/>
    </font>
    <font>
      <b/>
      <sz val="18"/>
      <name val="BIZ UDP明朝 Medium"/>
      <family val="1"/>
      <charset val="128"/>
    </font>
    <font>
      <b/>
      <sz val="15"/>
      <name val="BIZ UDP明朝 Medium"/>
      <family val="1"/>
      <charset val="128"/>
    </font>
    <font>
      <sz val="10"/>
      <name val="BIZ UDP明朝 Medium"/>
      <family val="1"/>
      <charset val="128"/>
    </font>
    <font>
      <sz val="10"/>
      <color indexed="10"/>
      <name val="BIZ UDP明朝 Medium"/>
      <family val="1"/>
      <charset val="128"/>
    </font>
    <font>
      <sz val="8"/>
      <name val="BIZ UDP明朝 Medium"/>
      <family val="1"/>
      <charset val="128"/>
    </font>
    <font>
      <b/>
      <sz val="18"/>
      <color rgb="FFFF0000"/>
      <name val="BIZ UDP明朝 Medium"/>
      <family val="1"/>
      <charset val="128"/>
    </font>
    <font>
      <sz val="8"/>
      <color theme="1"/>
      <name val="ＭＳ Ｐゴシック"/>
      <family val="3"/>
      <charset val="128"/>
    </font>
    <font>
      <sz val="6"/>
      <name val="ＭＳ Ｐゴシック"/>
      <family val="2"/>
      <charset val="128"/>
      <scheme val="minor"/>
    </font>
    <font>
      <b/>
      <sz val="36"/>
      <color theme="1"/>
      <name val="ＭＳ Ｐゴシック"/>
      <family val="3"/>
      <charset val="128"/>
    </font>
    <font>
      <sz val="24"/>
      <color theme="1"/>
      <name val="ＭＳ Ｐゴシック"/>
      <family val="3"/>
      <charset val="128"/>
    </font>
    <font>
      <sz val="14"/>
      <color theme="1"/>
      <name val="ＭＳ Ｐゴシック"/>
      <family val="3"/>
      <charset val="128"/>
    </font>
    <font>
      <sz val="26"/>
      <color theme="1"/>
      <name val="ＭＳ Ｐゴシック"/>
      <family val="3"/>
      <charset val="128"/>
    </font>
    <font>
      <sz val="20"/>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scheme val="minor"/>
    </font>
    <font>
      <b/>
      <sz val="16"/>
      <color theme="0"/>
      <name val="ＭＳ Ｐゴシック"/>
      <family val="3"/>
      <charset val="128"/>
    </font>
    <font>
      <b/>
      <sz val="28"/>
      <color theme="1"/>
      <name val="ＭＳ Ｐゴシック"/>
      <family val="3"/>
      <charset val="128"/>
    </font>
    <font>
      <sz val="11"/>
      <color theme="0"/>
      <name val="BIZ UDP明朝 Medium"/>
      <family val="1"/>
      <charset val="128"/>
    </font>
    <font>
      <sz val="10"/>
      <color theme="0"/>
      <name val="BIZ UDP明朝 Medium"/>
      <family val="1"/>
      <charset val="128"/>
    </font>
    <font>
      <sz val="11"/>
      <name val="BIZ UD明朝 Medium"/>
      <family val="1"/>
      <charset val="128"/>
    </font>
    <font>
      <sz val="11"/>
      <color theme="1"/>
      <name val="BIZ UD明朝 Medium"/>
      <family val="1"/>
      <charset val="128"/>
    </font>
    <font>
      <sz val="11"/>
      <color rgb="FFFF0000"/>
      <name val="BIZ UD明朝 Medium"/>
      <family val="1"/>
      <charset val="128"/>
    </font>
    <font>
      <sz val="10"/>
      <name val="游明朝"/>
      <family val="1"/>
      <charset val="128"/>
    </font>
    <font>
      <b/>
      <sz val="14"/>
      <color theme="1"/>
      <name val="BIZ UD明朝 Medium"/>
      <family val="1"/>
      <charset val="128"/>
    </font>
    <font>
      <sz val="11"/>
      <color theme="1"/>
      <name val="ＭＳ Ｐゴシック"/>
      <family val="3"/>
      <charset val="128"/>
    </font>
    <font>
      <b/>
      <sz val="11"/>
      <color theme="1"/>
      <name val="BIZ UD明朝 Medium"/>
      <family val="1"/>
      <charset val="128"/>
    </font>
    <font>
      <u/>
      <sz val="11"/>
      <color theme="1"/>
      <name val="BIZ UD明朝 Medium"/>
      <family val="1"/>
      <charset val="128"/>
    </font>
    <font>
      <u val="double"/>
      <sz val="11"/>
      <color theme="1"/>
      <name val="BIZ UD明朝 Medium"/>
      <family val="1"/>
      <charset val="128"/>
    </font>
    <font>
      <strike/>
      <sz val="11"/>
      <color rgb="FFFF0000"/>
      <name val="BIZ UD明朝 Medium"/>
      <family val="1"/>
      <charset val="128"/>
    </font>
    <font>
      <u/>
      <sz val="12"/>
      <color rgb="FF3333FF"/>
      <name val="BIZ UDP明朝 Medium"/>
      <family val="1"/>
      <charset val="128"/>
    </font>
    <font>
      <b/>
      <i/>
      <sz val="18"/>
      <name val="BIZ UDP明朝 Medium"/>
      <family val="1"/>
      <charset val="128"/>
    </font>
    <font>
      <u/>
      <sz val="11"/>
      <name val="BIZ UD明朝 Medium"/>
      <family val="1"/>
      <charset val="128"/>
    </font>
    <font>
      <strike/>
      <sz val="11"/>
      <color rgb="FF0070C0"/>
      <name val="BIZ UD明朝 Medium"/>
      <family val="1"/>
      <charset val="128"/>
    </font>
    <font>
      <b/>
      <sz val="14"/>
      <name val="BIZ UDP明朝 Medium"/>
      <family val="1"/>
      <charset val="128"/>
    </font>
    <font>
      <sz val="14"/>
      <name val="BIZ UDP明朝 Medium"/>
      <family val="1"/>
      <charset val="128"/>
    </font>
    <font>
      <sz val="14"/>
      <color theme="1"/>
      <name val="BIZ UD明朝 Medium"/>
      <family val="1"/>
      <charset val="128"/>
    </font>
    <font>
      <b/>
      <sz val="12"/>
      <name val="BIZ UDP明朝 Medium"/>
      <family val="1"/>
      <charset val="128"/>
    </font>
    <font>
      <sz val="24"/>
      <name val="BIZ UDP明朝 Medium"/>
      <family val="1"/>
      <charset val="128"/>
    </font>
    <font>
      <sz val="16"/>
      <name val="BIZ UDP明朝 Medium"/>
      <family val="1"/>
      <charset val="128"/>
    </font>
    <font>
      <sz val="14"/>
      <color theme="0"/>
      <name val="BIZ UDP明朝 Medium"/>
      <family val="1"/>
      <charset val="128"/>
    </font>
    <font>
      <sz val="14"/>
      <color rgb="FFFF0000"/>
      <name val="BIZ UDP明朝 Medium"/>
      <family val="1"/>
      <charset val="128"/>
    </font>
    <font>
      <b/>
      <sz val="16"/>
      <color theme="1"/>
      <name val="BIZ UD明朝 Medium"/>
      <family val="1"/>
      <charset val="128"/>
    </font>
    <font>
      <sz val="12"/>
      <color theme="1"/>
      <name val="BIZ UD明朝 Medium"/>
      <family val="1"/>
      <charset val="128"/>
    </font>
    <font>
      <b/>
      <sz val="12"/>
      <color theme="1"/>
      <name val="ＭＳ Ｐ明朝"/>
      <family val="1"/>
      <charset val="128"/>
    </font>
    <font>
      <b/>
      <sz val="12"/>
      <color theme="1"/>
      <name val="BIZ UD明朝 Medium"/>
      <family val="1"/>
      <charset val="128"/>
    </font>
    <font>
      <b/>
      <sz val="14"/>
      <color theme="1"/>
      <name val="ＭＳ Ｐ明朝"/>
      <family val="1"/>
      <charset val="128"/>
    </font>
    <font>
      <b/>
      <sz val="28"/>
      <color rgb="FFFF0000"/>
      <name val="ＭＳ Ｐゴシック"/>
      <family val="3"/>
      <charset val="128"/>
    </font>
    <font>
      <sz val="45"/>
      <color theme="1"/>
      <name val="HGP創英角ｺﾞｼｯｸUB"/>
      <family val="3"/>
      <charset val="128"/>
    </font>
    <font>
      <sz val="28"/>
      <color theme="1"/>
      <name val="ＭＳ Ｐゴシック"/>
      <family val="3"/>
      <charset val="128"/>
    </font>
    <font>
      <sz val="24"/>
      <color rgb="FF000000"/>
      <name val="ＭＳ Ｐゴシック"/>
      <family val="3"/>
      <charset val="128"/>
    </font>
    <font>
      <sz val="22"/>
      <color indexed="8"/>
      <name val="ＭＳ Ｐゴシック"/>
      <family val="3"/>
      <charset val="128"/>
    </font>
    <font>
      <sz val="22"/>
      <color theme="1"/>
      <name val="ＭＳ Ｐゴシック"/>
      <family val="3"/>
      <charset val="128"/>
      <scheme val="minor"/>
    </font>
    <font>
      <b/>
      <sz val="22"/>
      <color theme="1"/>
      <name val="ＭＳ Ｐゴシック"/>
      <family val="3"/>
      <charset val="128"/>
    </font>
    <font>
      <sz val="11"/>
      <color theme="1"/>
      <name val="BIZ UDP明朝 Medium"/>
      <family val="1"/>
      <charset val="128"/>
    </font>
    <font>
      <b/>
      <sz val="12"/>
      <color theme="1"/>
      <name val="BIZ UDP明朝 Medium"/>
      <family val="1"/>
      <charset val="128"/>
    </font>
    <font>
      <sz val="12"/>
      <color theme="1"/>
      <name val="BIZ UDP明朝 Medium"/>
      <family val="1"/>
      <charset val="128"/>
    </font>
    <font>
      <b/>
      <sz val="28"/>
      <color theme="1"/>
      <name val="ＭＳ Ｐゴシック"/>
      <family val="3"/>
      <charset val="128"/>
      <scheme val="minor"/>
    </font>
    <font>
      <sz val="20"/>
      <color rgb="FF000000"/>
      <name val="ＭＳ Ｐゴシック"/>
      <family val="3"/>
      <charset val="128"/>
    </font>
    <font>
      <sz val="20"/>
      <color indexed="8"/>
      <name val="ＭＳ Ｐゴシック"/>
      <family val="3"/>
      <charset val="128"/>
    </font>
    <font>
      <sz val="24"/>
      <color indexed="8"/>
      <name val="ＭＳ Ｐゴシック"/>
      <family val="3"/>
      <charset val="128"/>
    </font>
    <font>
      <sz val="24"/>
      <color theme="1"/>
      <name val="ＭＳ Ｐゴシック"/>
      <family val="2"/>
      <charset val="128"/>
      <scheme val="minor"/>
    </font>
    <font>
      <sz val="28"/>
      <color theme="0"/>
      <name val="ＭＳ Ｐゴシック"/>
      <family val="3"/>
      <charset val="128"/>
    </font>
    <font>
      <sz val="18"/>
      <color theme="1"/>
      <name val="ＭＳ Ｐゴシック"/>
      <family val="3"/>
      <charset val="128"/>
    </font>
    <font>
      <b/>
      <sz val="18"/>
      <color theme="1"/>
      <name val="ＭＳ Ｐゴシック"/>
      <family val="3"/>
      <charset val="128"/>
    </font>
    <font>
      <sz val="24"/>
      <color theme="0"/>
      <name val="HGP創英角ｺﾞｼｯｸUB"/>
      <family val="3"/>
      <charset val="128"/>
    </font>
    <font>
      <b/>
      <sz val="11"/>
      <name val="BIZ UD明朝 Medium"/>
      <family val="1"/>
      <charset val="128"/>
    </font>
  </fonts>
  <fills count="3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rgb="FF99CCFF"/>
        <bgColor indexed="64"/>
      </patternFill>
    </fill>
    <fill>
      <patternFill patternType="solid">
        <fgColor rgb="FF99CCFF"/>
        <bgColor rgb="FFCCCCFF"/>
      </patternFill>
    </fill>
    <fill>
      <patternFill patternType="solid">
        <fgColor rgb="FFFFFFFF"/>
        <bgColor rgb="FFF2F2F2"/>
      </patternFill>
    </fill>
    <fill>
      <patternFill patternType="solid">
        <fgColor theme="9" tint="0.79998168889431442"/>
        <bgColor indexed="64"/>
      </patternFill>
    </fill>
    <fill>
      <patternFill patternType="solid">
        <fgColor theme="0" tint="-0.14999847407452621"/>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medium">
        <color indexed="64"/>
      </bottom>
      <diagonal/>
    </border>
  </borders>
  <cellStyleXfs count="78">
    <xf numFmtId="0" fontId="0"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0" borderId="0" applyNumberFormat="0" applyFill="0" applyBorder="0" applyAlignment="0" applyProtection="0">
      <alignment vertical="center"/>
    </xf>
    <xf numFmtId="0" fontId="10" fillId="21" borderId="5" applyNumberFormat="0" applyAlignment="0" applyProtection="0">
      <alignment vertical="center"/>
    </xf>
    <xf numFmtId="0" fontId="11" fillId="22" borderId="0" applyNumberFormat="0" applyBorder="0" applyAlignment="0" applyProtection="0">
      <alignment vertical="center"/>
    </xf>
    <xf numFmtId="0" fontId="6" fillId="23" borderId="6" applyNumberFormat="0" applyFont="0" applyAlignment="0" applyProtection="0">
      <alignment vertical="center"/>
    </xf>
    <xf numFmtId="0" fontId="12" fillId="0" borderId="7" applyNumberFormat="0" applyFill="0" applyAlignment="0" applyProtection="0">
      <alignment vertical="center"/>
    </xf>
    <xf numFmtId="0" fontId="13" fillId="4" borderId="0" applyNumberFormat="0" applyBorder="0" applyAlignment="0" applyProtection="0">
      <alignment vertical="center"/>
    </xf>
    <xf numFmtId="0" fontId="14" fillId="24" borderId="8" applyNumberForma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4" borderId="13" applyNumberFormat="0" applyAlignment="0" applyProtection="0">
      <alignment vertical="center"/>
    </xf>
    <xf numFmtId="0" fontId="21"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8" borderId="8" applyNumberFormat="0" applyAlignment="0" applyProtection="0">
      <alignment vertical="center"/>
    </xf>
    <xf numFmtId="0" fontId="4" fillId="0" borderId="0"/>
    <xf numFmtId="0" fontId="4" fillId="0" borderId="0"/>
    <xf numFmtId="0" fontId="4" fillId="0" borderId="0"/>
    <xf numFmtId="0" fontId="23" fillId="0" borderId="0"/>
    <xf numFmtId="0" fontId="24" fillId="5" borderId="0" applyNumberFormat="0" applyBorder="0" applyAlignment="0" applyProtection="0">
      <alignment vertical="center"/>
    </xf>
    <xf numFmtId="6"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0" borderId="0"/>
    <xf numFmtId="0" fontId="3"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654">
    <xf numFmtId="0" fontId="0" fillId="0" borderId="0" xfId="0">
      <alignment vertical="center"/>
    </xf>
    <xf numFmtId="0" fontId="0" fillId="0" borderId="0" xfId="0" applyAlignment="1">
      <alignment horizontal="center" vertical="center"/>
    </xf>
    <xf numFmtId="0" fontId="0" fillId="0" borderId="30" xfId="0" applyBorder="1">
      <alignment vertical="center"/>
    </xf>
    <xf numFmtId="0" fontId="0" fillId="0" borderId="30" xfId="0" applyBorder="1" applyAlignment="1">
      <alignment vertical="center" shrinkToFit="1"/>
    </xf>
    <xf numFmtId="0" fontId="29" fillId="2" borderId="0" xfId="0" applyFont="1" applyFill="1" applyAlignment="1"/>
    <xf numFmtId="0" fontId="30" fillId="2" borderId="0" xfId="0" applyFont="1" applyFill="1" applyAlignment="1"/>
    <xf numFmtId="0" fontId="30" fillId="0" borderId="0" xfId="0" applyFont="1" applyAlignment="1"/>
    <xf numFmtId="0" fontId="31" fillId="2" borderId="0" xfId="0" applyFont="1" applyFill="1" applyAlignment="1"/>
    <xf numFmtId="0" fontId="32" fillId="2" borderId="0" xfId="0" quotePrefix="1" applyFont="1" applyFill="1" applyAlignment="1"/>
    <xf numFmtId="0" fontId="32" fillId="2" borderId="0" xfId="0" applyFont="1" applyFill="1" applyAlignment="1"/>
    <xf numFmtId="0" fontId="33" fillId="2" borderId="0" xfId="0" applyFont="1" applyFill="1" applyAlignment="1"/>
    <xf numFmtId="0" fontId="34" fillId="0" borderId="0" xfId="0" applyFont="1" applyAlignment="1"/>
    <xf numFmtId="0" fontId="33" fillId="2" borderId="0" xfId="0" applyFont="1" applyFill="1" applyAlignment="1">
      <alignment horizontal="left" wrapText="1"/>
    </xf>
    <xf numFmtId="0" fontId="36" fillId="2" borderId="0" xfId="0" applyFont="1" applyFill="1">
      <alignment vertical="center"/>
    </xf>
    <xf numFmtId="0" fontId="32" fillId="2" borderId="0" xfId="0" quotePrefix="1" applyFont="1" applyFill="1">
      <alignment vertical="center"/>
    </xf>
    <xf numFmtId="0" fontId="32" fillId="2" borderId="0" xfId="0" applyFont="1" applyFill="1">
      <alignment vertical="center"/>
    </xf>
    <xf numFmtId="0" fontId="32" fillId="0" borderId="0" xfId="0" applyFont="1">
      <alignment vertical="center"/>
    </xf>
    <xf numFmtId="0" fontId="34" fillId="2" borderId="0" xfId="0" applyFont="1" applyFill="1" applyAlignment="1"/>
    <xf numFmtId="0" fontId="30" fillId="0" borderId="0" xfId="0" applyFont="1" applyAlignment="1">
      <alignment horizontal="center" shrinkToFit="1"/>
    </xf>
    <xf numFmtId="0" fontId="30" fillId="27" borderId="21" xfId="0" applyFont="1" applyFill="1" applyBorder="1" applyAlignment="1">
      <alignment horizontal="center" vertical="center" shrinkToFit="1"/>
    </xf>
    <xf numFmtId="0" fontId="30" fillId="27" borderId="23" xfId="0" applyFont="1" applyFill="1" applyBorder="1" applyAlignment="1">
      <alignment horizontal="center" vertical="center" shrinkToFit="1"/>
    </xf>
    <xf numFmtId="0" fontId="30" fillId="27" borderId="22" xfId="0" applyFont="1" applyFill="1" applyBorder="1" applyAlignment="1">
      <alignment horizontal="center" vertical="center" shrinkToFit="1"/>
    </xf>
    <xf numFmtId="0" fontId="34" fillId="27" borderId="22" xfId="0" applyFont="1" applyFill="1" applyBorder="1" applyAlignment="1">
      <alignment horizontal="center" vertical="center" shrinkToFit="1"/>
    </xf>
    <xf numFmtId="0" fontId="34" fillId="27" borderId="21" xfId="0" applyFont="1" applyFill="1" applyBorder="1" applyAlignment="1">
      <alignment horizontal="center" vertical="center" shrinkToFit="1"/>
    </xf>
    <xf numFmtId="0" fontId="30" fillId="27" borderId="22" xfId="0" applyFont="1" applyFill="1" applyBorder="1" applyAlignment="1">
      <alignment horizontal="left" vertical="center" shrinkToFit="1"/>
    </xf>
    <xf numFmtId="0" fontId="30" fillId="0" borderId="0" xfId="0" applyFont="1">
      <alignment vertical="center"/>
    </xf>
    <xf numFmtId="0" fontId="34" fillId="2" borderId="0" xfId="0" applyFont="1" applyFill="1" applyAlignment="1">
      <alignment horizontal="center"/>
    </xf>
    <xf numFmtId="0" fontId="34" fillId="2" borderId="0" xfId="0" applyFont="1" applyFill="1" applyAlignment="1">
      <alignment horizontal="left"/>
    </xf>
    <xf numFmtId="0" fontId="34" fillId="2" borderId="0" xfId="0" applyFont="1" applyFill="1" applyAlignment="1">
      <alignment horizontal="center" shrinkToFit="1"/>
    </xf>
    <xf numFmtId="0" fontId="34" fillId="2" borderId="0" xfId="0" applyFont="1" applyFill="1" applyAlignment="1">
      <alignment horizontal="right"/>
    </xf>
    <xf numFmtId="0" fontId="34" fillId="2" borderId="0" xfId="0" applyFont="1" applyFill="1" applyAlignment="1">
      <alignment horizontal="right" shrinkToFit="1"/>
    </xf>
    <xf numFmtId="0" fontId="34" fillId="2" borderId="0" xfId="0" applyFont="1" applyFill="1" applyAlignment="1">
      <alignment vertical="center" wrapText="1"/>
    </xf>
    <xf numFmtId="0" fontId="34" fillId="2" borderId="0" xfId="0" applyFont="1" applyFill="1" applyAlignment="1">
      <alignment shrinkToFit="1"/>
    </xf>
    <xf numFmtId="0" fontId="34" fillId="2" borderId="0" xfId="0" applyFont="1" applyFill="1" applyAlignment="1">
      <alignment horizontal="center" vertical="center"/>
    </xf>
    <xf numFmtId="0" fontId="34" fillId="2" borderId="0" xfId="0" applyFont="1" applyFill="1">
      <alignment vertical="center"/>
    </xf>
    <xf numFmtId="0" fontId="39" fillId="0" borderId="0" xfId="0" applyFont="1" applyAlignment="1"/>
    <xf numFmtId="0" fontId="26" fillId="25" borderId="0" xfId="0" applyFont="1" applyFill="1">
      <alignment vertical="center"/>
    </xf>
    <xf numFmtId="0" fontId="26" fillId="25" borderId="0" xfId="0" applyFont="1" applyFill="1" applyAlignment="1">
      <alignment vertical="center" wrapText="1"/>
    </xf>
    <xf numFmtId="14" fontId="0" fillId="0" borderId="0" xfId="0" applyNumberFormat="1">
      <alignment vertical="center"/>
    </xf>
    <xf numFmtId="14" fontId="0" fillId="0" borderId="30" xfId="0" applyNumberFormat="1" applyBorder="1" applyAlignment="1">
      <alignment vertical="center" shrinkToFit="1"/>
    </xf>
    <xf numFmtId="14" fontId="0" fillId="0" borderId="30" xfId="0" applyNumberFormat="1" applyBorder="1">
      <alignment vertical="center"/>
    </xf>
    <xf numFmtId="0" fontId="26" fillId="25" borderId="53" xfId="0" applyFont="1" applyFill="1" applyBorder="1">
      <alignment vertical="center"/>
    </xf>
    <xf numFmtId="0" fontId="26" fillId="25" borderId="53" xfId="0" applyFont="1" applyFill="1" applyBorder="1" applyAlignment="1">
      <alignment vertical="center" wrapText="1"/>
    </xf>
    <xf numFmtId="14" fontId="26" fillId="25" borderId="53" xfId="0" applyNumberFormat="1" applyFont="1" applyFill="1" applyBorder="1" applyAlignment="1">
      <alignment vertical="center" wrapText="1"/>
    </xf>
    <xf numFmtId="0" fontId="0" fillId="26" borderId="30" xfId="0" applyFill="1" applyBorder="1" applyAlignment="1">
      <alignment horizontal="center" vertical="center" shrinkToFit="1"/>
    </xf>
    <xf numFmtId="0" fontId="30" fillId="0" borderId="0" xfId="0" applyFont="1" applyAlignment="1">
      <alignment horizontal="center"/>
    </xf>
    <xf numFmtId="0" fontId="37" fillId="0" borderId="0" xfId="0" applyFont="1" applyAlignment="1"/>
    <xf numFmtId="0" fontId="37" fillId="0" borderId="0" xfId="0" applyFont="1" applyAlignment="1">
      <alignment horizontal="center" shrinkToFit="1"/>
    </xf>
    <xf numFmtId="0" fontId="37" fillId="0" borderId="4" xfId="0" applyFont="1" applyBorder="1" applyAlignment="1">
      <alignment horizontal="center" shrinkToFit="1"/>
    </xf>
    <xf numFmtId="0" fontId="37" fillId="0" borderId="0" xfId="0" applyFont="1" applyAlignment="1">
      <alignment horizontal="center" vertical="center"/>
    </xf>
    <xf numFmtId="0" fontId="31" fillId="0" borderId="0" xfId="0" applyFont="1" applyAlignment="1"/>
    <xf numFmtId="0" fontId="30" fillId="0" borderId="21" xfId="0" applyFont="1" applyBorder="1" applyAlignment="1">
      <alignment horizontal="center" vertical="center" shrinkToFit="1"/>
    </xf>
    <xf numFmtId="0" fontId="30" fillId="0" borderId="22" xfId="0" applyFont="1" applyBorder="1" applyAlignment="1">
      <alignment horizontal="center" vertical="center"/>
    </xf>
    <xf numFmtId="0" fontId="30" fillId="0" borderId="23" xfId="0" applyFont="1" applyBorder="1" applyAlignment="1">
      <alignment horizontal="center" vertical="center" shrinkToFit="1"/>
    </xf>
    <xf numFmtId="0" fontId="30" fillId="0" borderId="24" xfId="0" applyFont="1" applyBorder="1" applyAlignment="1">
      <alignment horizontal="center" vertical="top"/>
    </xf>
    <xf numFmtId="0" fontId="30" fillId="0" borderId="21" xfId="0" applyFont="1" applyBorder="1" applyAlignment="1">
      <alignment horizontal="center" vertical="center"/>
    </xf>
    <xf numFmtId="0" fontId="39" fillId="0" borderId="26" xfId="0" applyFont="1" applyBorder="1" applyAlignment="1">
      <alignment horizontal="center" shrinkToFit="1"/>
    </xf>
    <xf numFmtId="0" fontId="30" fillId="0" borderId="29" xfId="0" applyFont="1" applyBorder="1" applyAlignment="1">
      <alignment horizontal="center" vertical="center" shrinkToFit="1"/>
    </xf>
    <xf numFmtId="0" fontId="30" fillId="0" borderId="25" xfId="0" applyFont="1" applyBorder="1" applyAlignment="1">
      <alignment horizontal="center" vertical="center" shrinkToFit="1"/>
    </xf>
    <xf numFmtId="0" fontId="39" fillId="0" borderId="27" xfId="0" applyFont="1" applyBorder="1" applyAlignment="1">
      <alignment horizontal="center" vertical="center" shrinkToFit="1"/>
    </xf>
    <xf numFmtId="0" fontId="30" fillId="0" borderId="29" xfId="0" applyFont="1" applyBorder="1" applyAlignment="1">
      <alignment horizontal="center" shrinkToFit="1"/>
    </xf>
    <xf numFmtId="0" fontId="30" fillId="0" borderId="27" xfId="0" applyFont="1" applyBorder="1" applyAlignment="1">
      <alignment horizontal="center" shrinkToFit="1"/>
    </xf>
    <xf numFmtId="0" fontId="30" fillId="0" borderId="25" xfId="0" applyFont="1" applyBorder="1" applyAlignment="1">
      <alignment horizontal="center" shrinkToFit="1"/>
    </xf>
    <xf numFmtId="0" fontId="30" fillId="0" borderId="1" xfId="0" applyFont="1" applyBorder="1" applyAlignment="1">
      <alignment vertical="center" shrinkToFit="1"/>
    </xf>
    <xf numFmtId="0" fontId="30" fillId="27" borderId="23" xfId="0" applyFont="1" applyFill="1" applyBorder="1" applyAlignment="1">
      <alignment horizontal="center" vertical="center"/>
    </xf>
    <xf numFmtId="0" fontId="34" fillId="27" borderId="22" xfId="0" applyFont="1" applyFill="1" applyBorder="1" applyAlignment="1">
      <alignment horizontal="center" vertical="center"/>
    </xf>
    <xf numFmtId="0" fontId="34" fillId="27" borderId="21" xfId="0" applyFont="1" applyFill="1" applyBorder="1" applyAlignment="1">
      <alignment horizontal="center" vertical="center"/>
    </xf>
    <xf numFmtId="0" fontId="39" fillId="0" borderId="1" xfId="0" applyFont="1" applyBorder="1" applyAlignment="1">
      <alignment horizontal="center" vertical="center" shrinkToFit="1"/>
    </xf>
    <xf numFmtId="0" fontId="30" fillId="0" borderId="23" xfId="0" applyFont="1" applyBorder="1" applyAlignment="1">
      <alignment horizontal="center" vertical="center"/>
    </xf>
    <xf numFmtId="176" fontId="30" fillId="0" borderId="23" xfId="0" applyNumberFormat="1" applyFont="1" applyBorder="1" applyAlignment="1">
      <alignment horizontal="center" vertical="center"/>
    </xf>
    <xf numFmtId="0" fontId="30" fillId="0" borderId="23" xfId="0" applyFont="1" applyBorder="1" applyAlignment="1">
      <alignment vertical="center" shrinkToFit="1"/>
    </xf>
    <xf numFmtId="0" fontId="30" fillId="0" borderId="22" xfId="0" applyFont="1" applyBorder="1" applyAlignment="1">
      <alignment vertical="center" shrinkToFit="1"/>
    </xf>
    <xf numFmtId="176" fontId="30" fillId="0" borderId="1" xfId="0" applyNumberFormat="1" applyFont="1" applyBorder="1" applyAlignment="1">
      <alignment horizontal="left" vertical="center"/>
    </xf>
    <xf numFmtId="0" fontId="30" fillId="0" borderId="23" xfId="0" applyFont="1" applyBorder="1">
      <alignment vertical="center"/>
    </xf>
    <xf numFmtId="0" fontId="30" fillId="0" borderId="22" xfId="0" applyFont="1" applyBorder="1">
      <alignment vertical="center"/>
    </xf>
    <xf numFmtId="0" fontId="30" fillId="0" borderId="21" xfId="0" applyFont="1" applyBorder="1">
      <alignment vertical="center"/>
    </xf>
    <xf numFmtId="176" fontId="30" fillId="0" borderId="23" xfId="0" applyNumberFormat="1" applyFont="1" applyBorder="1">
      <alignment vertical="center"/>
    </xf>
    <xf numFmtId="0" fontId="39" fillId="0" borderId="0" xfId="0" applyFont="1" applyAlignment="1">
      <alignment horizontal="center"/>
    </xf>
    <xf numFmtId="5" fontId="39" fillId="0" borderId="0" xfId="0" applyNumberFormat="1" applyFont="1" applyAlignment="1">
      <alignment horizontal="center"/>
    </xf>
    <xf numFmtId="0" fontId="39" fillId="0" borderId="1" xfId="0" applyFont="1" applyBorder="1" applyAlignment="1">
      <alignment horizontal="center"/>
    </xf>
    <xf numFmtId="0" fontId="39" fillId="0" borderId="0" xfId="0" applyFont="1" applyAlignment="1">
      <alignment horizontal="left"/>
    </xf>
    <xf numFmtId="0" fontId="39" fillId="0" borderId="0" xfId="0" applyFont="1" applyAlignment="1">
      <alignment horizontal="center" shrinkToFit="1"/>
    </xf>
    <xf numFmtId="0" fontId="39" fillId="0" borderId="0" xfId="0" applyFont="1" applyAlignment="1">
      <alignment horizontal="right"/>
    </xf>
    <xf numFmtId="0" fontId="39" fillId="0" borderId="0" xfId="0" applyFont="1" applyAlignment="1">
      <alignment horizontal="right" shrinkToFit="1"/>
    </xf>
    <xf numFmtId="0" fontId="40" fillId="0" borderId="0" xfId="0" applyFont="1" applyAlignment="1">
      <alignment vertical="center" wrapText="1"/>
    </xf>
    <xf numFmtId="0" fontId="39" fillId="0" borderId="0" xfId="0" applyFont="1" applyAlignment="1">
      <alignment shrinkToFit="1"/>
    </xf>
    <xf numFmtId="0" fontId="39" fillId="0" borderId="0" xfId="0" applyFont="1" applyAlignment="1">
      <alignment horizontal="center" vertical="center"/>
    </xf>
    <xf numFmtId="0" fontId="39" fillId="0" borderId="0" xfId="0" applyFont="1">
      <alignment vertical="center"/>
    </xf>
    <xf numFmtId="0" fontId="30" fillId="0" borderId="0" xfId="0" applyFont="1" applyAlignment="1">
      <alignment horizontal="right"/>
    </xf>
    <xf numFmtId="0" fontId="30" fillId="0" borderId="3" xfId="0" applyFont="1" applyBorder="1" applyAlignment="1"/>
    <xf numFmtId="0" fontId="34" fillId="0" borderId="3" xfId="0" applyFont="1" applyBorder="1" applyAlignment="1">
      <alignment horizontal="right"/>
    </xf>
    <xf numFmtId="0" fontId="34" fillId="0" borderId="3" xfId="0" applyFont="1" applyBorder="1" applyAlignment="1">
      <alignment horizontal="center"/>
    </xf>
    <xf numFmtId="0" fontId="41" fillId="0" borderId="0" xfId="0" applyFont="1" applyAlignment="1">
      <alignment vertical="top"/>
    </xf>
    <xf numFmtId="0" fontId="34" fillId="0" borderId="0" xfId="0" applyFont="1" applyAlignment="1">
      <alignment vertical="top"/>
    </xf>
    <xf numFmtId="0" fontId="34" fillId="0" borderId="0" xfId="0" applyFont="1" applyAlignment="1">
      <alignment horizontal="right"/>
    </xf>
    <xf numFmtId="0" fontId="30" fillId="0" borderId="0" xfId="0" applyFont="1" applyAlignment="1">
      <alignment horizontal="left"/>
    </xf>
    <xf numFmtId="0" fontId="34" fillId="0" borderId="3" xfId="0" applyFont="1" applyBorder="1" applyAlignment="1"/>
    <xf numFmtId="0" fontId="28" fillId="0" borderId="0" xfId="0" applyFont="1">
      <alignment vertical="center"/>
    </xf>
    <xf numFmtId="0" fontId="30" fillId="27" borderId="23" xfId="0" applyFont="1" applyFill="1" applyBorder="1" applyAlignment="1">
      <alignment horizontal="left" vertical="center" shrinkToFit="1"/>
    </xf>
    <xf numFmtId="0" fontId="30" fillId="27" borderId="23" xfId="0" applyFont="1" applyFill="1" applyBorder="1">
      <alignment vertical="center"/>
    </xf>
    <xf numFmtId="0" fontId="30" fillId="27" borderId="22" xfId="0" applyFont="1" applyFill="1" applyBorder="1">
      <alignment vertical="center"/>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shrinkToFit="1"/>
    </xf>
    <xf numFmtId="177" fontId="30" fillId="0" borderId="0" xfId="0" applyNumberFormat="1" applyFont="1" applyAlignment="1">
      <alignment vertical="center" shrinkToFit="1"/>
    </xf>
    <xf numFmtId="0" fontId="38" fillId="0" borderId="0" xfId="0" applyFont="1">
      <alignment vertical="center"/>
    </xf>
    <xf numFmtId="0" fontId="30" fillId="0" borderId="22" xfId="0" applyFont="1" applyBorder="1" applyAlignment="1">
      <alignment horizontal="center" vertical="center" shrinkToFit="1"/>
    </xf>
    <xf numFmtId="176" fontId="30" fillId="0" borderId="23" xfId="0" applyNumberFormat="1" applyFont="1" applyBorder="1" applyAlignment="1">
      <alignment horizontal="center" vertical="center" shrinkToFit="1"/>
    </xf>
    <xf numFmtId="176" fontId="30" fillId="0" borderId="1" xfId="0" applyNumberFormat="1" applyFont="1" applyBorder="1" applyAlignment="1">
      <alignment horizontal="left" vertical="center" shrinkToFit="1"/>
    </xf>
    <xf numFmtId="0" fontId="30" fillId="0" borderId="21" xfId="0" applyFont="1" applyBorder="1" applyAlignment="1">
      <alignment vertical="center" shrinkToFit="1"/>
    </xf>
    <xf numFmtId="176" fontId="30" fillId="0" borderId="23" xfId="0" applyNumberFormat="1" applyFont="1" applyBorder="1" applyAlignment="1">
      <alignment vertical="center" shrinkToFit="1"/>
    </xf>
    <xf numFmtId="177" fontId="30" fillId="0" borderId="0" xfId="0" applyNumberFormat="1" applyFont="1" applyAlignment="1">
      <alignment shrinkToFit="1"/>
    </xf>
    <xf numFmtId="0" fontId="30" fillId="2" borderId="0" xfId="0" applyFont="1" applyFill="1" applyAlignment="1">
      <alignment vertical="center" shrinkToFit="1"/>
    </xf>
    <xf numFmtId="0" fontId="30"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39" fillId="2" borderId="0" xfId="0" applyFont="1" applyFill="1" applyAlignment="1">
      <alignment horizontal="center" vertical="center" shrinkToFit="1"/>
    </xf>
    <xf numFmtId="176" fontId="30" fillId="2" borderId="0" xfId="0" applyNumberFormat="1" applyFont="1" applyFill="1" applyAlignment="1">
      <alignment horizontal="center" vertical="center" shrinkToFit="1"/>
    </xf>
    <xf numFmtId="176" fontId="30" fillId="2" borderId="0" xfId="0" applyNumberFormat="1" applyFont="1" applyFill="1" applyAlignment="1">
      <alignment horizontal="left" vertical="center" shrinkToFit="1"/>
    </xf>
    <xf numFmtId="0" fontId="30" fillId="2" borderId="0" xfId="0" applyFont="1" applyFill="1">
      <alignment vertical="center"/>
    </xf>
    <xf numFmtId="0" fontId="43" fillId="0" borderId="0" xfId="74" applyFont="1">
      <alignment vertical="center"/>
    </xf>
    <xf numFmtId="0" fontId="3" fillId="0" borderId="0" xfId="74">
      <alignment vertical="center"/>
    </xf>
    <xf numFmtId="0" fontId="43" fillId="0" borderId="0" xfId="74" applyFont="1" applyAlignment="1">
      <alignment horizontal="center" vertical="center"/>
    </xf>
    <xf numFmtId="0" fontId="47" fillId="0" borderId="0" xfId="74" applyFont="1" applyAlignment="1">
      <alignment horizontal="left" vertical="center"/>
    </xf>
    <xf numFmtId="0" fontId="43" fillId="0" borderId="1" xfId="74" applyFont="1" applyBorder="1" applyAlignment="1">
      <alignment horizontal="center" vertical="center"/>
    </xf>
    <xf numFmtId="0" fontId="43" fillId="0" borderId="1" xfId="74" applyFont="1" applyBorder="1" applyAlignment="1">
      <alignment horizontal="left" vertical="center"/>
    </xf>
    <xf numFmtId="0" fontId="43" fillId="0" borderId="4" xfId="74" applyFont="1" applyBorder="1">
      <alignment vertical="center"/>
    </xf>
    <xf numFmtId="0" fontId="43" fillId="0" borderId="3" xfId="74" applyFont="1" applyBorder="1">
      <alignment vertical="center"/>
    </xf>
    <xf numFmtId="0" fontId="46" fillId="0" borderId="14" xfId="74" applyFont="1" applyBorder="1">
      <alignment vertical="center"/>
    </xf>
    <xf numFmtId="0" fontId="43" fillId="0" borderId="1" xfId="74" applyFont="1" applyBorder="1">
      <alignment vertical="center"/>
    </xf>
    <xf numFmtId="56" fontId="46" fillId="0" borderId="34" xfId="74" applyNumberFormat="1" applyFont="1" applyBorder="1">
      <alignment vertical="center"/>
    </xf>
    <xf numFmtId="56" fontId="46" fillId="0" borderId="0" xfId="74" applyNumberFormat="1" applyFont="1">
      <alignment vertical="center"/>
    </xf>
    <xf numFmtId="56" fontId="46" fillId="0" borderId="38" xfId="74" applyNumberFormat="1" applyFont="1" applyBorder="1">
      <alignment vertical="center"/>
    </xf>
    <xf numFmtId="56" fontId="46" fillId="0" borderId="31" xfId="74" applyNumberFormat="1" applyFont="1" applyBorder="1">
      <alignment vertical="center"/>
    </xf>
    <xf numFmtId="56" fontId="46" fillId="0" borderId="3" xfId="74" applyNumberFormat="1" applyFont="1" applyBorder="1">
      <alignment vertical="center"/>
    </xf>
    <xf numFmtId="56" fontId="46" fillId="0" borderId="35" xfId="74" applyNumberFormat="1" applyFont="1" applyBorder="1">
      <alignment vertical="center"/>
    </xf>
    <xf numFmtId="0" fontId="46" fillId="0" borderId="44" xfId="74" applyFont="1" applyBorder="1" applyAlignment="1">
      <alignment vertical="distributed" wrapText="1"/>
    </xf>
    <xf numFmtId="0" fontId="46" fillId="0" borderId="38" xfId="74" applyFont="1" applyBorder="1" applyAlignment="1">
      <alignment vertical="distributed" wrapText="1"/>
    </xf>
    <xf numFmtId="0" fontId="46" fillId="0" borderId="38" xfId="74" applyFont="1" applyBorder="1" applyAlignment="1">
      <alignment vertical="center" wrapText="1"/>
    </xf>
    <xf numFmtId="0" fontId="46" fillId="0" borderId="34" xfId="74" applyFont="1" applyBorder="1" applyAlignment="1">
      <alignment vertical="distributed" wrapText="1"/>
    </xf>
    <xf numFmtId="0" fontId="46" fillId="0" borderId="0" xfId="74" applyFont="1" applyAlignment="1">
      <alignment vertical="distributed" wrapText="1"/>
    </xf>
    <xf numFmtId="0" fontId="46" fillId="0" borderId="0" xfId="74" applyFont="1" applyAlignment="1">
      <alignment vertical="center" wrapText="1"/>
    </xf>
    <xf numFmtId="0" fontId="46" fillId="0" borderId="49" xfId="74" applyFont="1" applyBorder="1" applyAlignment="1">
      <alignment vertical="distributed" wrapText="1"/>
    </xf>
    <xf numFmtId="0" fontId="46" fillId="0" borderId="35" xfId="74" applyFont="1" applyBorder="1" applyAlignment="1">
      <alignment vertical="distributed" wrapText="1"/>
    </xf>
    <xf numFmtId="0" fontId="46" fillId="0" borderId="35" xfId="74" applyFont="1" applyBorder="1" applyAlignment="1">
      <alignment vertical="center" wrapText="1"/>
    </xf>
    <xf numFmtId="0" fontId="52" fillId="0" borderId="0" xfId="74" applyFont="1" applyAlignment="1">
      <alignment vertical="center" wrapText="1"/>
    </xf>
    <xf numFmtId="0" fontId="53" fillId="28" borderId="17" xfId="74" applyFont="1" applyFill="1" applyBorder="1">
      <alignment vertical="center"/>
    </xf>
    <xf numFmtId="0" fontId="53" fillId="28" borderId="31" xfId="74" applyFont="1" applyFill="1" applyBorder="1">
      <alignment vertical="center"/>
    </xf>
    <xf numFmtId="0" fontId="53" fillId="0" borderId="0" xfId="74" applyFont="1">
      <alignment vertical="center"/>
    </xf>
    <xf numFmtId="0" fontId="43" fillId="0" borderId="0" xfId="74" applyFont="1" applyAlignment="1">
      <alignment horizontal="right" vertical="center"/>
    </xf>
    <xf numFmtId="0" fontId="55" fillId="0" borderId="0" xfId="0" applyFont="1" applyAlignment="1"/>
    <xf numFmtId="0" fontId="55" fillId="0" borderId="0" xfId="0" applyFont="1" applyAlignment="1">
      <alignment horizontal="center" shrinkToFit="1"/>
    </xf>
    <xf numFmtId="0" fontId="55" fillId="0" borderId="0" xfId="0" applyFont="1">
      <alignment vertical="center"/>
    </xf>
    <xf numFmtId="0" fontId="56" fillId="0" borderId="0" xfId="0" applyFont="1" applyAlignment="1"/>
    <xf numFmtId="0" fontId="57" fillId="0" borderId="0" xfId="0" applyFont="1">
      <alignment vertical="center"/>
    </xf>
    <xf numFmtId="0" fontId="58" fillId="0" borderId="0" xfId="0" applyFont="1">
      <alignment vertical="center"/>
    </xf>
    <xf numFmtId="6" fontId="57" fillId="0" borderId="0" xfId="71" applyFont="1">
      <alignment vertical="center"/>
    </xf>
    <xf numFmtId="0" fontId="59" fillId="0" borderId="0" xfId="0" applyFont="1">
      <alignment vertical="center"/>
    </xf>
    <xf numFmtId="0" fontId="57" fillId="0" borderId="0" xfId="0" applyFont="1" applyAlignment="1">
      <alignment vertical="center" wrapText="1"/>
    </xf>
    <xf numFmtId="0" fontId="60" fillId="0" borderId="0" xfId="0" applyFont="1" applyAlignment="1">
      <alignment horizontal="justify" vertical="center"/>
    </xf>
    <xf numFmtId="0" fontId="60" fillId="0" borderId="0" xfId="0" applyFont="1">
      <alignment vertical="center"/>
    </xf>
    <xf numFmtId="0" fontId="58" fillId="2" borderId="0" xfId="0" applyFont="1" applyFill="1">
      <alignment vertical="center"/>
    </xf>
    <xf numFmtId="6" fontId="58" fillId="0" borderId="0" xfId="71" applyFont="1" applyAlignment="1">
      <alignment vertical="center"/>
    </xf>
    <xf numFmtId="6" fontId="58" fillId="0" borderId="0" xfId="71" applyFont="1">
      <alignment vertical="center"/>
    </xf>
    <xf numFmtId="0" fontId="63" fillId="0" borderId="0" xfId="0" applyFont="1">
      <alignment vertical="center"/>
    </xf>
    <xf numFmtId="0" fontId="58" fillId="0" borderId="3" xfId="0" applyFont="1" applyBorder="1">
      <alignment vertical="center"/>
    </xf>
    <xf numFmtId="0" fontId="58" fillId="0" borderId="1" xfId="0" applyFont="1" applyBorder="1" applyAlignment="1">
      <alignment horizontal="center" vertical="center"/>
    </xf>
    <xf numFmtId="0" fontId="58" fillId="0" borderId="0" xfId="0" applyFont="1" applyAlignment="1">
      <alignment horizontal="left" vertical="center"/>
    </xf>
    <xf numFmtId="0" fontId="58" fillId="0" borderId="0" xfId="0" applyFont="1" applyAlignment="1">
      <alignment horizontal="center" vertical="center"/>
    </xf>
    <xf numFmtId="0" fontId="58" fillId="0" borderId="31" xfId="0" applyFont="1" applyBorder="1">
      <alignment vertical="center"/>
    </xf>
    <xf numFmtId="0" fontId="58" fillId="0" borderId="32" xfId="0" applyFont="1" applyBorder="1">
      <alignment vertical="center"/>
    </xf>
    <xf numFmtId="0" fontId="65" fillId="0" borderId="0" xfId="0" applyFont="1">
      <alignment vertical="center"/>
    </xf>
    <xf numFmtId="0" fontId="66" fillId="0" borderId="0" xfId="0" applyFont="1">
      <alignment vertical="center"/>
    </xf>
    <xf numFmtId="0" fontId="30" fillId="0" borderId="1" xfId="0" applyFont="1" applyBorder="1" applyAlignment="1">
      <alignment horizontal="center" vertical="center" shrinkToFit="1"/>
    </xf>
    <xf numFmtId="0" fontId="68" fillId="0" borderId="0" xfId="0" applyFont="1" applyAlignment="1"/>
    <xf numFmtId="0" fontId="68" fillId="0" borderId="0" xfId="0" applyFont="1" applyAlignment="1">
      <alignment horizontal="center" shrinkToFit="1"/>
    </xf>
    <xf numFmtId="0" fontId="38" fillId="0" borderId="0" xfId="0" applyFont="1" applyAlignment="1"/>
    <xf numFmtId="0" fontId="34" fillId="0" borderId="4" xfId="0" applyFont="1" applyBorder="1" applyAlignment="1"/>
    <xf numFmtId="0" fontId="30" fillId="0" borderId="16" xfId="0" applyFont="1" applyBorder="1" applyAlignment="1">
      <alignment horizontal="center" vertical="top"/>
    </xf>
    <xf numFmtId="0" fontId="39" fillId="0" borderId="16" xfId="0" applyFont="1" applyBorder="1" applyAlignment="1">
      <alignment horizontal="center" shrinkToFit="1"/>
    </xf>
    <xf numFmtId="0" fontId="30" fillId="0" borderId="17" xfId="0" applyFont="1" applyBorder="1" applyAlignment="1">
      <alignment shrinkToFit="1"/>
    </xf>
    <xf numFmtId="0" fontId="39" fillId="0" borderId="17" xfId="0" applyFont="1" applyBorder="1" applyAlignment="1">
      <alignment horizontal="center" vertical="center" shrinkToFit="1"/>
    </xf>
    <xf numFmtId="0" fontId="30" fillId="0" borderId="1" xfId="0" applyFont="1" applyBorder="1" applyAlignment="1">
      <alignment horizontal="center" shrinkToFit="1"/>
    </xf>
    <xf numFmtId="0" fontId="30" fillId="0" borderId="1" xfId="0" applyFont="1" applyBorder="1" applyAlignment="1"/>
    <xf numFmtId="0" fontId="30" fillId="0" borderId="1" xfId="0" applyFont="1" applyBorder="1" applyAlignment="1">
      <alignment horizontal="center"/>
    </xf>
    <xf numFmtId="0" fontId="34" fillId="0" borderId="1" xfId="0" applyFont="1" applyBorder="1" applyAlignment="1">
      <alignment horizontal="center" vertical="center"/>
    </xf>
    <xf numFmtId="49" fontId="30" fillId="0" borderId="1" xfId="0" applyNumberFormat="1" applyFont="1" applyBorder="1" applyAlignment="1">
      <alignment horizontal="center"/>
    </xf>
    <xf numFmtId="0" fontId="30" fillId="0" borderId="1" xfId="0" applyFont="1" applyBorder="1" applyAlignment="1">
      <alignment shrinkToFit="1"/>
    </xf>
    <xf numFmtId="49" fontId="30" fillId="0" borderId="1" xfId="0" applyNumberFormat="1" applyFont="1" applyBorder="1" applyAlignment="1"/>
    <xf numFmtId="0" fontId="58" fillId="0" borderId="0" xfId="67" applyFont="1" applyAlignment="1">
      <alignment vertical="center"/>
    </xf>
    <xf numFmtId="0" fontId="57" fillId="2" borderId="0" xfId="0" applyFont="1" applyFill="1">
      <alignment vertical="center"/>
    </xf>
    <xf numFmtId="5" fontId="34" fillId="2" borderId="0" xfId="0" applyNumberFormat="1" applyFont="1" applyFill="1" applyAlignment="1">
      <alignment horizontal="center"/>
    </xf>
    <xf numFmtId="0" fontId="30" fillId="2" borderId="4" xfId="0" applyFont="1" applyFill="1" applyBorder="1" applyAlignment="1">
      <alignment vertical="center" shrinkToFit="1"/>
    </xf>
    <xf numFmtId="0" fontId="59" fillId="2" borderId="0" xfId="0" applyFont="1" applyFill="1">
      <alignment vertical="center"/>
    </xf>
    <xf numFmtId="0" fontId="63" fillId="0" borderId="0" xfId="0" applyFont="1" applyAlignment="1">
      <alignment vertical="center" shrinkToFit="1"/>
    </xf>
    <xf numFmtId="5" fontId="39" fillId="0" borderId="3" xfId="0" applyNumberFormat="1" applyFont="1" applyBorder="1" applyAlignment="1">
      <alignment horizontal="right"/>
    </xf>
    <xf numFmtId="0" fontId="30" fillId="0" borderId="0" xfId="73" applyFont="1"/>
    <xf numFmtId="0" fontId="71" fillId="0" borderId="0" xfId="73" applyFont="1" applyAlignment="1">
      <alignment vertical="center"/>
    </xf>
    <xf numFmtId="0" fontId="71" fillId="0" borderId="0" xfId="73" applyFont="1" applyAlignment="1">
      <alignment horizontal="right" vertical="center"/>
    </xf>
    <xf numFmtId="0" fontId="74" fillId="0" borderId="0" xfId="73" applyFont="1" applyAlignment="1">
      <alignment vertical="center"/>
    </xf>
    <xf numFmtId="0" fontId="75" fillId="0" borderId="0" xfId="73" applyFont="1"/>
    <xf numFmtId="0" fontId="76" fillId="0" borderId="3" xfId="73" applyFont="1" applyBorder="1" applyAlignment="1">
      <alignment horizontal="left"/>
    </xf>
    <xf numFmtId="0" fontId="75" fillId="0" borderId="56" xfId="73" applyFont="1" applyBorder="1"/>
    <xf numFmtId="0" fontId="75" fillId="0" borderId="40" xfId="73" applyFont="1" applyBorder="1"/>
    <xf numFmtId="0" fontId="30" fillId="0" borderId="0" xfId="73" applyFont="1" applyAlignment="1">
      <alignment horizontal="left"/>
    </xf>
    <xf numFmtId="0" fontId="30" fillId="0" borderId="0" xfId="73" applyFont="1" applyAlignment="1">
      <alignment vertical="center"/>
    </xf>
    <xf numFmtId="0" fontId="72" fillId="0" borderId="57" xfId="73" applyFont="1" applyBorder="1" applyAlignment="1">
      <alignment horizontal="center" vertical="center" wrapText="1"/>
    </xf>
    <xf numFmtId="0" fontId="76" fillId="0" borderId="58" xfId="73" applyFont="1" applyBorder="1" applyAlignment="1">
      <alignment horizontal="center" vertical="center"/>
    </xf>
    <xf numFmtId="0" fontId="76" fillId="0" borderId="59" xfId="73" applyFont="1" applyBorder="1" applyAlignment="1">
      <alignment horizontal="center" vertical="center" wrapText="1"/>
    </xf>
    <xf numFmtId="0" fontId="72" fillId="0" borderId="0" xfId="73" applyFont="1"/>
    <xf numFmtId="0" fontId="72" fillId="0" borderId="60" xfId="73" applyFont="1" applyBorder="1" applyAlignment="1">
      <alignment horizontal="center" vertical="center"/>
    </xf>
    <xf numFmtId="0" fontId="72" fillId="30" borderId="17" xfId="73" applyFont="1" applyFill="1" applyBorder="1" applyAlignment="1">
      <alignment horizontal="right" vertical="center"/>
    </xf>
    <xf numFmtId="0" fontId="72" fillId="31" borderId="17" xfId="73" applyFont="1" applyFill="1" applyBorder="1" applyAlignment="1">
      <alignment horizontal="right" vertical="center"/>
    </xf>
    <xf numFmtId="0" fontId="72" fillId="31" borderId="17" xfId="73" applyFont="1" applyFill="1" applyBorder="1" applyAlignment="1">
      <alignment horizontal="center" vertical="center"/>
    </xf>
    <xf numFmtId="178" fontId="72" fillId="31" borderId="61" xfId="73" applyNumberFormat="1" applyFont="1" applyFill="1" applyBorder="1" applyAlignment="1">
      <alignment vertical="center"/>
    </xf>
    <xf numFmtId="178" fontId="72" fillId="31" borderId="62" xfId="73" applyNumberFormat="1" applyFont="1" applyFill="1" applyBorder="1" applyAlignment="1">
      <alignment vertical="center"/>
    </xf>
    <xf numFmtId="178" fontId="77" fillId="0" borderId="0" xfId="73" applyNumberFormat="1" applyFont="1" applyAlignment="1">
      <alignment vertical="center"/>
    </xf>
    <xf numFmtId="0" fontId="72" fillId="0" borderId="63" xfId="73" applyFont="1" applyBorder="1" applyAlignment="1">
      <alignment horizontal="center" vertical="center"/>
    </xf>
    <xf numFmtId="0" fontId="72" fillId="30" borderId="1" xfId="73" applyFont="1" applyFill="1" applyBorder="1" applyAlignment="1">
      <alignment horizontal="right" vertical="center"/>
    </xf>
    <xf numFmtId="0" fontId="72" fillId="31" borderId="1" xfId="73" applyFont="1" applyFill="1" applyBorder="1" applyAlignment="1">
      <alignment horizontal="right" vertical="center"/>
    </xf>
    <xf numFmtId="0" fontId="72" fillId="31" borderId="1" xfId="73" applyFont="1" applyFill="1" applyBorder="1" applyAlignment="1">
      <alignment horizontal="center" vertical="center"/>
    </xf>
    <xf numFmtId="178" fontId="72" fillId="31" borderId="64" xfId="73" applyNumberFormat="1" applyFont="1" applyFill="1" applyBorder="1" applyAlignment="1">
      <alignment vertical="center"/>
    </xf>
    <xf numFmtId="178" fontId="72" fillId="31" borderId="65" xfId="73" applyNumberFormat="1" applyFont="1" applyFill="1" applyBorder="1" applyAlignment="1">
      <alignment vertical="center"/>
    </xf>
    <xf numFmtId="0" fontId="72" fillId="0" borderId="66" xfId="73" applyFont="1" applyBorder="1" applyAlignment="1">
      <alignment horizontal="center" vertical="center"/>
    </xf>
    <xf numFmtId="0" fontId="72" fillId="30" borderId="51" xfId="73" applyFont="1" applyFill="1" applyBorder="1" applyAlignment="1">
      <alignment horizontal="right" vertical="center"/>
    </xf>
    <xf numFmtId="0" fontId="72" fillId="31" borderId="51" xfId="73" applyFont="1" applyFill="1" applyBorder="1" applyAlignment="1">
      <alignment horizontal="right" vertical="center"/>
    </xf>
    <xf numFmtId="0" fontId="72" fillId="31" borderId="51" xfId="73" applyFont="1" applyFill="1" applyBorder="1" applyAlignment="1">
      <alignment horizontal="center" vertical="center"/>
    </xf>
    <xf numFmtId="178" fontId="72" fillId="31" borderId="67" xfId="73" applyNumberFormat="1" applyFont="1" applyFill="1" applyBorder="1" applyAlignment="1">
      <alignment vertical="center"/>
    </xf>
    <xf numFmtId="178" fontId="72" fillId="31" borderId="68" xfId="73" applyNumberFormat="1" applyFont="1" applyFill="1" applyBorder="1" applyAlignment="1">
      <alignment vertical="center"/>
    </xf>
    <xf numFmtId="0" fontId="72" fillId="0" borderId="0" xfId="73" applyFont="1" applyAlignment="1">
      <alignment horizontal="center" vertical="center"/>
    </xf>
    <xf numFmtId="178" fontId="72" fillId="0" borderId="0" xfId="73" applyNumberFormat="1" applyFont="1" applyAlignment="1">
      <alignment vertical="center"/>
    </xf>
    <xf numFmtId="178" fontId="72" fillId="31" borderId="69" xfId="73" applyNumberFormat="1" applyFont="1" applyFill="1" applyBorder="1" applyAlignment="1">
      <alignment horizontal="center" vertical="center"/>
    </xf>
    <xf numFmtId="178" fontId="72" fillId="31" borderId="70" xfId="73" applyNumberFormat="1" applyFont="1" applyFill="1" applyBorder="1" applyAlignment="1">
      <alignment vertical="center"/>
    </xf>
    <xf numFmtId="178" fontId="78" fillId="0" borderId="0" xfId="73" applyNumberFormat="1" applyFont="1" applyAlignment="1">
      <alignment vertical="center"/>
    </xf>
    <xf numFmtId="178" fontId="72" fillId="32" borderId="0" xfId="73" applyNumberFormat="1" applyFont="1" applyFill="1" applyAlignment="1">
      <alignment horizontal="center" vertical="center"/>
    </xf>
    <xf numFmtId="178" fontId="72" fillId="32" borderId="0" xfId="73" applyNumberFormat="1" applyFont="1" applyFill="1" applyAlignment="1">
      <alignment vertical="center"/>
    </xf>
    <xf numFmtId="0" fontId="72" fillId="0" borderId="0" xfId="73" applyFont="1" applyAlignment="1">
      <alignment vertical="center"/>
    </xf>
    <xf numFmtId="0" fontId="76" fillId="0" borderId="0" xfId="0" applyFont="1" applyAlignment="1">
      <alignment horizontal="center" vertical="center"/>
    </xf>
    <xf numFmtId="0" fontId="34" fillId="0" borderId="2" xfId="0" applyFont="1" applyBorder="1" applyAlignment="1">
      <alignment horizontal="center" vertical="center"/>
    </xf>
    <xf numFmtId="0" fontId="30" fillId="0" borderId="1" xfId="0" applyFont="1" applyBorder="1" applyAlignment="1">
      <alignment horizontal="center" vertical="center"/>
    </xf>
    <xf numFmtId="0" fontId="39" fillId="0" borderId="1" xfId="0" applyFont="1" applyBorder="1" applyAlignment="1">
      <alignment horizontal="center" vertical="center"/>
    </xf>
    <xf numFmtId="5" fontId="39" fillId="0" borderId="1" xfId="0" applyNumberFormat="1" applyFont="1" applyBorder="1" applyAlignment="1">
      <alignment horizontal="center"/>
    </xf>
    <xf numFmtId="0" fontId="30" fillId="0" borderId="1" xfId="0" applyFont="1" applyBorder="1">
      <alignment vertical="center"/>
    </xf>
    <xf numFmtId="0" fontId="30" fillId="29" borderId="1" xfId="0" applyFont="1" applyFill="1" applyBorder="1" applyProtection="1">
      <alignment vertical="center"/>
      <protection locked="0"/>
    </xf>
    <xf numFmtId="5" fontId="30" fillId="0" borderId="1" xfId="0" applyNumberFormat="1" applyFont="1" applyBorder="1">
      <alignment vertical="center"/>
    </xf>
    <xf numFmtId="0" fontId="30" fillId="0" borderId="14" xfId="0" applyFont="1" applyBorder="1" applyAlignment="1">
      <alignment horizontal="right" vertical="center"/>
    </xf>
    <xf numFmtId="0" fontId="58" fillId="0" borderId="0" xfId="0" quotePrefix="1" applyFont="1">
      <alignment vertical="center"/>
    </xf>
    <xf numFmtId="0" fontId="61" fillId="0" borderId="0" xfId="67" applyFont="1"/>
    <xf numFmtId="0" fontId="79" fillId="0" borderId="0" xfId="67" applyFont="1" applyAlignment="1">
      <alignment horizontal="center" vertical="center"/>
    </xf>
    <xf numFmtId="0" fontId="58" fillId="0" borderId="14" xfId="67" applyFont="1" applyBorder="1" applyAlignment="1">
      <alignment vertical="center"/>
    </xf>
    <xf numFmtId="0" fontId="58" fillId="0" borderId="2" xfId="67" applyFont="1" applyBorder="1" applyAlignment="1">
      <alignment vertical="center"/>
    </xf>
    <xf numFmtId="0" fontId="58" fillId="0" borderId="15" xfId="67" applyFont="1" applyBorder="1" applyAlignment="1">
      <alignment vertical="center"/>
    </xf>
    <xf numFmtId="0" fontId="58" fillId="0" borderId="0" xfId="67" applyFont="1" applyAlignment="1">
      <alignment horizontal="center" vertical="center"/>
    </xf>
    <xf numFmtId="0" fontId="58" fillId="0" borderId="14" xfId="67" applyFont="1" applyBorder="1" applyAlignment="1">
      <alignment horizontal="left" vertical="center"/>
    </xf>
    <xf numFmtId="0" fontId="58" fillId="0" borderId="2" xfId="67" applyFont="1" applyBorder="1" applyAlignment="1">
      <alignment horizontal="left" vertical="center"/>
    </xf>
    <xf numFmtId="0" fontId="58" fillId="0" borderId="15" xfId="67" applyFont="1" applyBorder="1" applyAlignment="1">
      <alignment horizontal="left" vertical="center"/>
    </xf>
    <xf numFmtId="0" fontId="63" fillId="0" borderId="0" xfId="67" applyFont="1" applyAlignment="1">
      <alignment vertical="center"/>
    </xf>
    <xf numFmtId="0" fontId="58" fillId="0" borderId="18" xfId="0" applyFont="1" applyBorder="1">
      <alignment vertical="center"/>
    </xf>
    <xf numFmtId="0" fontId="58" fillId="0" borderId="4" xfId="0" applyFont="1" applyBorder="1">
      <alignment vertical="center"/>
    </xf>
    <xf numFmtId="0" fontId="58" fillId="0" borderId="19" xfId="0" applyFont="1" applyBorder="1">
      <alignment vertical="center"/>
    </xf>
    <xf numFmtId="0" fontId="58" fillId="0" borderId="34" xfId="0" applyFont="1" applyBorder="1">
      <alignment vertical="center"/>
    </xf>
    <xf numFmtId="0" fontId="58" fillId="0" borderId="20" xfId="0" applyFont="1" applyBorder="1">
      <alignment vertical="center"/>
    </xf>
    <xf numFmtId="0" fontId="81" fillId="0" borderId="0" xfId="67" applyFont="1"/>
    <xf numFmtId="0" fontId="82" fillId="0" borderId="0" xfId="0" applyFont="1">
      <alignment vertical="center"/>
    </xf>
    <xf numFmtId="0" fontId="61" fillId="0" borderId="0" xfId="0" applyFont="1">
      <alignment vertical="center"/>
    </xf>
    <xf numFmtId="0" fontId="73" fillId="0" borderId="3" xfId="67" applyFont="1" applyBorder="1"/>
    <xf numFmtId="0" fontId="64" fillId="0" borderId="3" xfId="72" applyFont="1" applyFill="1" applyBorder="1" applyAlignment="1">
      <alignment vertical="center"/>
    </xf>
    <xf numFmtId="0" fontId="73" fillId="0" borderId="3" xfId="0" applyFont="1" applyBorder="1">
      <alignment vertical="center"/>
    </xf>
    <xf numFmtId="0" fontId="63" fillId="0" borderId="4" xfId="0" applyFont="1" applyBorder="1">
      <alignment vertical="center"/>
    </xf>
    <xf numFmtId="0" fontId="63" fillId="0" borderId="3" xfId="0" applyFont="1" applyBorder="1">
      <alignment vertical="center"/>
    </xf>
    <xf numFmtId="0" fontId="80" fillId="0" borderId="0" xfId="67" applyFont="1"/>
    <xf numFmtId="0" fontId="80" fillId="0" borderId="0" xfId="67" applyFont="1" applyAlignment="1">
      <alignment vertical="center"/>
    </xf>
    <xf numFmtId="0" fontId="58" fillId="0" borderId="0" xfId="67" applyFont="1" applyAlignment="1">
      <alignment horizontal="left" vertical="center" wrapText="1"/>
    </xf>
    <xf numFmtId="0" fontId="61" fillId="0" borderId="0" xfId="67" applyFont="1" applyAlignment="1">
      <alignment vertical="center"/>
    </xf>
    <xf numFmtId="0" fontId="83" fillId="0" borderId="0" xfId="67" applyFont="1"/>
    <xf numFmtId="0" fontId="58" fillId="0" borderId="0" xfId="67" applyFont="1"/>
    <xf numFmtId="0" fontId="45" fillId="0" borderId="0" xfId="74" applyFont="1">
      <alignment vertical="center"/>
    </xf>
    <xf numFmtId="0" fontId="3" fillId="0" borderId="0" xfId="74" applyAlignment="1">
      <alignment horizontal="left" vertical="center"/>
    </xf>
    <xf numFmtId="0" fontId="46" fillId="0" borderId="0" xfId="74" applyFont="1">
      <alignment vertical="center"/>
    </xf>
    <xf numFmtId="0" fontId="54" fillId="0" borderId="0" xfId="74" applyFont="1" applyAlignment="1">
      <alignment horizontal="left" vertical="center"/>
    </xf>
    <xf numFmtId="0" fontId="89" fillId="0" borderId="0" xfId="74" applyFont="1">
      <alignment vertical="center"/>
    </xf>
    <xf numFmtId="0" fontId="88" fillId="0" borderId="4" xfId="66" applyFont="1" applyBorder="1" applyAlignment="1">
      <alignment vertical="center"/>
    </xf>
    <xf numFmtId="0" fontId="88" fillId="0" borderId="19" xfId="66" applyFont="1" applyBorder="1" applyAlignment="1">
      <alignment vertical="center"/>
    </xf>
    <xf numFmtId="0" fontId="51" fillId="0" borderId="19" xfId="74" applyFont="1" applyBorder="1">
      <alignment vertical="center"/>
    </xf>
    <xf numFmtId="0" fontId="51" fillId="0" borderId="0" xfId="74" applyFont="1">
      <alignment vertical="center"/>
    </xf>
    <xf numFmtId="0" fontId="51" fillId="0" borderId="20" xfId="74" applyFont="1" applyBorder="1">
      <alignment vertical="center"/>
    </xf>
    <xf numFmtId="0" fontId="51" fillId="0" borderId="34" xfId="74" applyFont="1" applyBorder="1">
      <alignment vertical="center"/>
    </xf>
    <xf numFmtId="0" fontId="54" fillId="0" borderId="0" xfId="74" applyFont="1" applyAlignment="1">
      <alignment vertical="distributed"/>
    </xf>
    <xf numFmtId="0" fontId="46" fillId="0" borderId="0" xfId="74" applyFont="1" applyAlignment="1">
      <alignment vertical="distributed"/>
    </xf>
    <xf numFmtId="0" fontId="91" fillId="0" borderId="0" xfId="73" applyFont="1"/>
    <xf numFmtId="0" fontId="91" fillId="0" borderId="0" xfId="0" applyFont="1">
      <alignment vertical="center"/>
    </xf>
    <xf numFmtId="0" fontId="38" fillId="0" borderId="0" xfId="0" applyFont="1" applyAlignment="1">
      <alignment horizontal="center"/>
    </xf>
    <xf numFmtId="0" fontId="31" fillId="0" borderId="0" xfId="0" applyFont="1" applyAlignment="1">
      <alignment horizontal="center"/>
    </xf>
    <xf numFmtId="0" fontId="92" fillId="0" borderId="0" xfId="73" applyFont="1"/>
    <xf numFmtId="0" fontId="93" fillId="0" borderId="0" xfId="0" applyFont="1">
      <alignment vertical="center"/>
    </xf>
    <xf numFmtId="0" fontId="93" fillId="2" borderId="0" xfId="73" applyFont="1" applyFill="1"/>
    <xf numFmtId="0" fontId="93" fillId="0" borderId="0" xfId="73" applyFont="1"/>
    <xf numFmtId="0" fontId="93" fillId="2" borderId="0" xfId="0" applyFont="1" applyFill="1" applyAlignment="1">
      <alignment horizontal="left" vertical="center"/>
    </xf>
    <xf numFmtId="0" fontId="93" fillId="2" borderId="0" xfId="0" applyFont="1" applyFill="1">
      <alignment vertical="center"/>
    </xf>
    <xf numFmtId="0" fontId="92" fillId="0" borderId="0" xfId="0" applyFont="1">
      <alignment vertical="center"/>
    </xf>
    <xf numFmtId="0" fontId="2" fillId="2" borderId="0" xfId="76" applyFill="1">
      <alignment vertical="center"/>
    </xf>
    <xf numFmtId="0" fontId="97" fillId="0" borderId="4" xfId="66" applyFont="1" applyBorder="1" applyAlignment="1">
      <alignment vertical="center"/>
    </xf>
    <xf numFmtId="0" fontId="98" fillId="0" borderId="0" xfId="74" applyFont="1">
      <alignment vertical="center"/>
    </xf>
    <xf numFmtId="0" fontId="97" fillId="0" borderId="34" xfId="66" applyFont="1" applyBorder="1" applyAlignment="1">
      <alignment vertical="center"/>
    </xf>
    <xf numFmtId="0" fontId="97" fillId="0" borderId="0" xfId="66" applyFont="1" applyAlignment="1">
      <alignment vertical="center"/>
    </xf>
    <xf numFmtId="0" fontId="52" fillId="0" borderId="0" xfId="74" applyFont="1">
      <alignment vertical="center"/>
    </xf>
    <xf numFmtId="0" fontId="46" fillId="0" borderId="15" xfId="74" applyFont="1" applyBorder="1">
      <alignment vertical="center"/>
    </xf>
    <xf numFmtId="0" fontId="46" fillId="0" borderId="1" xfId="74" applyFont="1" applyBorder="1">
      <alignment vertical="center"/>
    </xf>
    <xf numFmtId="0" fontId="46" fillId="0" borderId="64" xfId="74" applyFont="1" applyBorder="1">
      <alignment vertical="center"/>
    </xf>
    <xf numFmtId="0" fontId="46" fillId="34" borderId="18" xfId="74" applyFont="1" applyFill="1" applyBorder="1" applyAlignment="1">
      <alignment vertical="distributed" wrapText="1"/>
    </xf>
    <xf numFmtId="0" fontId="46" fillId="34" borderId="4" xfId="74" applyFont="1" applyFill="1" applyBorder="1" applyAlignment="1">
      <alignment vertical="distributed" wrapText="1"/>
    </xf>
    <xf numFmtId="0" fontId="46" fillId="34" borderId="38" xfId="74" applyFont="1" applyFill="1" applyBorder="1">
      <alignment vertical="center"/>
    </xf>
    <xf numFmtId="0" fontId="46" fillId="34" borderId="17" xfId="74" applyFont="1" applyFill="1" applyBorder="1">
      <alignment vertical="center"/>
    </xf>
    <xf numFmtId="0" fontId="46" fillId="34" borderId="34" xfId="74" applyFont="1" applyFill="1" applyBorder="1" applyAlignment="1">
      <alignment vertical="distributed" wrapText="1"/>
    </xf>
    <xf numFmtId="0" fontId="46" fillId="34" borderId="0" xfId="74" applyFont="1" applyFill="1" applyAlignment="1">
      <alignment vertical="distributed" wrapText="1"/>
    </xf>
    <xf numFmtId="0" fontId="46" fillId="34" borderId="0" xfId="74" applyFont="1" applyFill="1">
      <alignment vertical="center"/>
    </xf>
    <xf numFmtId="0" fontId="46" fillId="34" borderId="113" xfId="74" applyFont="1" applyFill="1" applyBorder="1" applyAlignment="1">
      <alignment vertical="center" textRotation="255"/>
    </xf>
    <xf numFmtId="0" fontId="46" fillId="34" borderId="16" xfId="74" applyFont="1" applyFill="1" applyBorder="1">
      <alignment vertical="center"/>
    </xf>
    <xf numFmtId="0" fontId="46" fillId="34" borderId="35" xfId="74" applyFont="1" applyFill="1" applyBorder="1">
      <alignment vertical="center"/>
    </xf>
    <xf numFmtId="0" fontId="37" fillId="0" borderId="0" xfId="0" applyFont="1" applyAlignment="1">
      <alignment horizontal="left"/>
    </xf>
    <xf numFmtId="0" fontId="37" fillId="0" borderId="0" xfId="0" applyFont="1" applyAlignment="1">
      <alignment horizontal="center"/>
    </xf>
    <xf numFmtId="0" fontId="37" fillId="0" borderId="3" xfId="0" applyFont="1" applyBorder="1" applyAlignment="1"/>
    <xf numFmtId="0" fontId="63" fillId="0" borderId="42" xfId="0" applyFont="1" applyBorder="1" applyAlignment="1">
      <alignment horizontal="left" vertical="center" wrapText="1"/>
    </xf>
    <xf numFmtId="0" fontId="63" fillId="0" borderId="35" xfId="0" applyFont="1" applyBorder="1" applyAlignment="1">
      <alignment horizontal="left" vertical="center" wrapText="1"/>
    </xf>
    <xf numFmtId="0" fontId="63" fillId="0" borderId="35" xfId="0" applyFont="1" applyBorder="1">
      <alignment vertical="center"/>
    </xf>
    <xf numFmtId="0" fontId="63" fillId="0" borderId="41" xfId="0" applyFont="1" applyBorder="1">
      <alignment vertical="center"/>
    </xf>
    <xf numFmtId="0" fontId="58" fillId="0" borderId="0" xfId="0" applyFont="1" applyBorder="1">
      <alignment vertical="center"/>
    </xf>
    <xf numFmtId="0" fontId="63" fillId="0" borderId="37" xfId="0" applyFont="1" applyBorder="1">
      <alignment vertical="center"/>
    </xf>
    <xf numFmtId="0" fontId="58" fillId="0" borderId="38" xfId="0" applyFont="1" applyBorder="1">
      <alignment vertical="center"/>
    </xf>
    <xf numFmtId="0" fontId="58" fillId="0" borderId="39" xfId="0" applyFont="1" applyBorder="1">
      <alignment vertical="center"/>
    </xf>
    <xf numFmtId="0" fontId="58" fillId="0" borderId="0" xfId="0" applyFont="1" applyAlignment="1">
      <alignment horizontal="left" vertical="center" wrapText="1"/>
    </xf>
    <xf numFmtId="0" fontId="61" fillId="0" borderId="0" xfId="0" applyFont="1" applyAlignment="1">
      <alignment horizontal="center" vertical="center"/>
    </xf>
    <xf numFmtId="0" fontId="63" fillId="0" borderId="40" xfId="0" applyFont="1" applyBorder="1" applyAlignment="1">
      <alignment horizontal="left" vertical="center" wrapText="1"/>
    </xf>
    <xf numFmtId="0" fontId="63" fillId="0" borderId="0" xfId="0" applyFont="1" applyBorder="1" applyAlignment="1">
      <alignment horizontal="left" vertical="center" wrapText="1"/>
    </xf>
    <xf numFmtId="0" fontId="58" fillId="0" borderId="0" xfId="0" applyFont="1" applyAlignment="1">
      <alignment horizontal="right" vertical="center"/>
    </xf>
    <xf numFmtId="0" fontId="58" fillId="0" borderId="117" xfId="0" applyFont="1" applyBorder="1" applyAlignment="1">
      <alignment horizontal="center" vertical="center"/>
    </xf>
    <xf numFmtId="0" fontId="58" fillId="0" borderId="114" xfId="0" applyFont="1" applyBorder="1" applyAlignment="1">
      <alignment horizontal="center" vertical="center"/>
    </xf>
    <xf numFmtId="0" fontId="58" fillId="0" borderId="116" xfId="0" applyFont="1" applyBorder="1" applyAlignment="1">
      <alignment horizontal="center" vertical="center"/>
    </xf>
    <xf numFmtId="0" fontId="58" fillId="0" borderId="115" xfId="0" applyFont="1" applyBorder="1" applyAlignment="1">
      <alignment horizontal="center" vertical="center"/>
    </xf>
    <xf numFmtId="0" fontId="58" fillId="0" borderId="17" xfId="0" applyFont="1" applyBorder="1" applyAlignment="1">
      <alignment horizontal="left" vertical="center"/>
    </xf>
    <xf numFmtId="0" fontId="58" fillId="0" borderId="1" xfId="0" applyFont="1" applyBorder="1" applyAlignment="1">
      <alignment horizontal="left" vertical="center"/>
    </xf>
    <xf numFmtId="0" fontId="63" fillId="2" borderId="37" xfId="0" applyFont="1" applyFill="1" applyBorder="1" applyAlignment="1">
      <alignment horizontal="left" vertical="top" wrapText="1"/>
    </xf>
    <xf numFmtId="0" fontId="63" fillId="2" borderId="38" xfId="0" applyFont="1" applyFill="1" applyBorder="1" applyAlignment="1">
      <alignment horizontal="left" vertical="top"/>
    </xf>
    <xf numFmtId="0" fontId="63" fillId="2" borderId="39" xfId="0" applyFont="1" applyFill="1" applyBorder="1" applyAlignment="1">
      <alignment horizontal="left" vertical="top"/>
    </xf>
    <xf numFmtId="0" fontId="63" fillId="2" borderId="40" xfId="0" applyFont="1" applyFill="1" applyBorder="1" applyAlignment="1">
      <alignment horizontal="left" vertical="top"/>
    </xf>
    <xf numFmtId="0" fontId="63" fillId="2" borderId="0" xfId="0" applyFont="1" applyFill="1" applyBorder="1" applyAlignment="1">
      <alignment horizontal="left" vertical="top"/>
    </xf>
    <xf numFmtId="0" fontId="63" fillId="2" borderId="36" xfId="0" applyFont="1" applyFill="1" applyBorder="1" applyAlignment="1">
      <alignment horizontal="left" vertical="top"/>
    </xf>
    <xf numFmtId="0" fontId="63" fillId="2" borderId="42" xfId="0" applyFont="1" applyFill="1" applyBorder="1" applyAlignment="1">
      <alignment horizontal="left" vertical="top"/>
    </xf>
    <xf numFmtId="0" fontId="63" fillId="2" borderId="35" xfId="0" applyFont="1" applyFill="1" applyBorder="1" applyAlignment="1">
      <alignment horizontal="left" vertical="top"/>
    </xf>
    <xf numFmtId="0" fontId="63" fillId="2" borderId="41" xfId="0" applyFont="1" applyFill="1" applyBorder="1" applyAlignment="1">
      <alignment horizontal="left" vertical="top"/>
    </xf>
    <xf numFmtId="0" fontId="63" fillId="0" borderId="40" xfId="0" applyFont="1" applyBorder="1" applyAlignment="1">
      <alignment horizontal="left" vertical="center" wrapText="1"/>
    </xf>
    <xf numFmtId="0" fontId="63" fillId="0" borderId="0" xfId="0" applyFont="1" applyBorder="1" applyAlignment="1">
      <alignment horizontal="left" vertical="center" wrapText="1"/>
    </xf>
    <xf numFmtId="0" fontId="63" fillId="0" borderId="0" xfId="0" applyFont="1" applyBorder="1" applyAlignment="1">
      <alignment horizontal="left" vertical="center" shrinkToFit="1"/>
    </xf>
    <xf numFmtId="0" fontId="63" fillId="0" borderId="36" xfId="0" applyFont="1" applyBorder="1" applyAlignment="1">
      <alignment horizontal="left" vertical="center" shrinkToFit="1"/>
    </xf>
    <xf numFmtId="0" fontId="63" fillId="0" borderId="0" xfId="0" applyFont="1" applyBorder="1">
      <alignment vertical="center"/>
    </xf>
    <xf numFmtId="0" fontId="63" fillId="0" borderId="36" xfId="0" applyFont="1" applyBorder="1">
      <alignment vertical="center"/>
    </xf>
    <xf numFmtId="0" fontId="61" fillId="0" borderId="0" xfId="0" applyFont="1" applyAlignment="1">
      <alignment horizontal="center" vertical="center"/>
    </xf>
    <xf numFmtId="0" fontId="62" fillId="0" borderId="0" xfId="0" applyFont="1">
      <alignment vertical="center"/>
    </xf>
    <xf numFmtId="0" fontId="73" fillId="0" borderId="86" xfId="0" applyFont="1" applyBorder="1" applyAlignment="1">
      <alignment horizontal="center" vertical="center"/>
    </xf>
    <xf numFmtId="0" fontId="73" fillId="0" borderId="88" xfId="0" applyFont="1" applyBorder="1" applyAlignment="1">
      <alignment horizontal="center" vertical="center"/>
    </xf>
    <xf numFmtId="0" fontId="58" fillId="0" borderId="0" xfId="0" applyFont="1" applyAlignment="1">
      <alignment horizontal="left" vertical="center" wrapText="1"/>
    </xf>
    <xf numFmtId="0" fontId="103" fillId="2" borderId="37" xfId="0" applyFont="1" applyFill="1" applyBorder="1" applyAlignment="1">
      <alignment horizontal="left" vertical="top" wrapText="1"/>
    </xf>
    <xf numFmtId="0" fontId="103" fillId="2" borderId="38" xfId="0" applyFont="1" applyFill="1" applyBorder="1" applyAlignment="1">
      <alignment horizontal="left" vertical="top"/>
    </xf>
    <xf numFmtId="0" fontId="103" fillId="2" borderId="39" xfId="0" applyFont="1" applyFill="1" applyBorder="1" applyAlignment="1">
      <alignment horizontal="left" vertical="top"/>
    </xf>
    <xf numFmtId="0" fontId="103" fillId="2" borderId="40" xfId="0" applyFont="1" applyFill="1" applyBorder="1" applyAlignment="1">
      <alignment horizontal="left" vertical="top"/>
    </xf>
    <xf numFmtId="0" fontId="103" fillId="2" borderId="0" xfId="0" applyFont="1" applyFill="1" applyBorder="1" applyAlignment="1">
      <alignment horizontal="left" vertical="top"/>
    </xf>
    <xf numFmtId="0" fontId="103" fillId="2" borderId="36" xfId="0" applyFont="1" applyFill="1" applyBorder="1" applyAlignment="1">
      <alignment horizontal="left" vertical="top"/>
    </xf>
    <xf numFmtId="0" fontId="103" fillId="2" borderId="42" xfId="0" applyFont="1" applyFill="1" applyBorder="1" applyAlignment="1">
      <alignment horizontal="left" vertical="top"/>
    </xf>
    <xf numFmtId="0" fontId="103" fillId="2" borderId="35" xfId="0" applyFont="1" applyFill="1" applyBorder="1" applyAlignment="1">
      <alignment horizontal="left" vertical="top"/>
    </xf>
    <xf numFmtId="0" fontId="103" fillId="2" borderId="41" xfId="0" applyFont="1" applyFill="1" applyBorder="1" applyAlignment="1">
      <alignment horizontal="left" vertical="top"/>
    </xf>
    <xf numFmtId="0" fontId="58" fillId="0" borderId="31" xfId="67" applyFont="1" applyBorder="1" applyAlignment="1">
      <alignment vertical="center" wrapText="1"/>
    </xf>
    <xf numFmtId="0" fontId="58" fillId="0" borderId="3" xfId="67" applyFont="1" applyBorder="1" applyAlignment="1">
      <alignment vertical="center" wrapText="1"/>
    </xf>
    <xf numFmtId="0" fontId="58" fillId="0" borderId="32" xfId="67" applyFont="1" applyBorder="1" applyAlignment="1">
      <alignment vertical="center" wrapText="1"/>
    </xf>
    <xf numFmtId="0" fontId="79" fillId="0" borderId="0" xfId="67" applyFont="1" applyAlignment="1">
      <alignment horizontal="center" vertical="center"/>
    </xf>
    <xf numFmtId="0" fontId="58" fillId="0" borderId="0" xfId="0" applyFont="1" applyAlignment="1">
      <alignment horizontal="right" vertical="center"/>
    </xf>
    <xf numFmtId="0" fontId="58" fillId="32" borderId="0" xfId="0" applyFont="1" applyFill="1" applyAlignment="1">
      <alignment horizontal="right" vertical="center"/>
    </xf>
    <xf numFmtId="0" fontId="58" fillId="0" borderId="1" xfId="67" applyFont="1" applyBorder="1" applyAlignment="1">
      <alignment horizontal="center" vertical="center"/>
    </xf>
    <xf numFmtId="0" fontId="58" fillId="0" borderId="1" xfId="67" applyFont="1" applyBorder="1" applyAlignment="1">
      <alignment horizontal="left" vertical="center"/>
    </xf>
    <xf numFmtId="0" fontId="58" fillId="0" borderId="16" xfId="67" applyFont="1" applyBorder="1" applyAlignment="1">
      <alignment horizontal="left" vertical="center"/>
    </xf>
    <xf numFmtId="0" fontId="58" fillId="0" borderId="18" xfId="67" applyFont="1" applyBorder="1" applyAlignment="1">
      <alignment vertical="center" wrapText="1"/>
    </xf>
    <xf numFmtId="0" fontId="58" fillId="0" borderId="4" xfId="67" applyFont="1" applyBorder="1" applyAlignment="1">
      <alignment vertical="center" wrapText="1"/>
    </xf>
    <xf numFmtId="0" fontId="58" fillId="0" borderId="19" xfId="67" applyFont="1" applyBorder="1" applyAlignment="1">
      <alignment vertical="center" wrapText="1"/>
    </xf>
    <xf numFmtId="0" fontId="58" fillId="0" borderId="34" xfId="67" applyFont="1" applyBorder="1" applyAlignment="1">
      <alignment vertical="center" wrapText="1"/>
    </xf>
    <xf numFmtId="0" fontId="58" fillId="0" borderId="0" xfId="67" applyFont="1" applyAlignment="1">
      <alignment vertical="center" wrapText="1"/>
    </xf>
    <xf numFmtId="0" fontId="58" fillId="0" borderId="20" xfId="67" applyFont="1" applyBorder="1" applyAlignment="1">
      <alignment vertical="center" wrapText="1"/>
    </xf>
    <xf numFmtId="0" fontId="58" fillId="0" borderId="14" xfId="67" applyFont="1" applyBorder="1" applyAlignment="1">
      <alignment horizontal="left" vertical="center" wrapText="1"/>
    </xf>
    <xf numFmtId="0" fontId="58" fillId="0" borderId="14" xfId="67" applyFont="1" applyBorder="1" applyAlignment="1">
      <alignment horizontal="left" vertical="center"/>
    </xf>
    <xf numFmtId="0" fontId="58" fillId="0" borderId="4" xfId="67" applyFont="1" applyBorder="1" applyAlignment="1">
      <alignment horizontal="center" vertical="center"/>
    </xf>
    <xf numFmtId="0" fontId="30" fillId="0" borderId="0" xfId="0" applyFont="1" applyAlignment="1">
      <alignment horizontal="center"/>
    </xf>
    <xf numFmtId="0" fontId="37" fillId="0" borderId="3" xfId="0" applyFont="1" applyBorder="1" applyAlignment="1">
      <alignment horizontal="center" shrinkToFit="1"/>
    </xf>
    <xf numFmtId="0" fontId="37" fillId="0" borderId="0" xfId="0" applyFont="1" applyAlignment="1">
      <alignment horizontal="center" shrinkToFit="1"/>
    </xf>
    <xf numFmtId="0" fontId="37" fillId="0" borderId="3" xfId="0" applyFont="1" applyBorder="1" applyAlignment="1">
      <alignment horizontal="center" vertical="center"/>
    </xf>
    <xf numFmtId="0" fontId="30" fillId="0" borderId="22" xfId="0" applyFont="1" applyBorder="1" applyAlignment="1">
      <alignment horizontal="center" vertical="center"/>
    </xf>
    <xf numFmtId="0" fontId="30" fillId="0" borderId="28" xfId="0" applyFont="1" applyBorder="1" applyAlignment="1">
      <alignment horizontal="center"/>
    </xf>
    <xf numFmtId="0" fontId="30"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8"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25"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21" xfId="0" applyFont="1" applyBorder="1" applyAlignment="1">
      <alignment horizontal="center" vertical="center"/>
    </xf>
    <xf numFmtId="0" fontId="25" fillId="26" borderId="54" xfId="0" applyFont="1" applyFill="1" applyBorder="1" applyAlignment="1">
      <alignment horizontal="center" vertical="center" wrapText="1" shrinkToFit="1"/>
    </xf>
    <xf numFmtId="0" fontId="25" fillId="26" borderId="52" xfId="0" applyFont="1" applyFill="1" applyBorder="1" applyAlignment="1">
      <alignment horizontal="center" vertical="center" wrapText="1" shrinkToFit="1"/>
    </xf>
    <xf numFmtId="0" fontId="25" fillId="26" borderId="55" xfId="0" applyFont="1" applyFill="1" applyBorder="1" applyAlignment="1">
      <alignment horizontal="center" vertical="center" wrapText="1" shrinkToFit="1"/>
    </xf>
    <xf numFmtId="0" fontId="30" fillId="0" borderId="0" xfId="0" applyFont="1" applyAlignment="1">
      <alignment horizontal="right"/>
    </xf>
    <xf numFmtId="0" fontId="34" fillId="0" borderId="2" xfId="0" applyFont="1" applyBorder="1" applyAlignment="1">
      <alignment horizontal="left"/>
    </xf>
    <xf numFmtId="0" fontId="30" fillId="0" borderId="0" xfId="0" applyFont="1" applyAlignment="1">
      <alignment horizontal="left"/>
    </xf>
    <xf numFmtId="0" fontId="34" fillId="0" borderId="3" xfId="0" applyFont="1" applyBorder="1" applyAlignment="1">
      <alignment horizontal="left"/>
    </xf>
    <xf numFmtId="0" fontId="34" fillId="0" borderId="3" xfId="0" applyFont="1" applyBorder="1" applyAlignment="1">
      <alignment horizontal="center"/>
    </xf>
    <xf numFmtId="0" fontId="42" fillId="0" borderId="0" xfId="0" applyFont="1" applyAlignment="1">
      <alignment horizontal="center" shrinkToFit="1"/>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 xfId="0" applyFont="1" applyBorder="1" applyAlignment="1">
      <alignment horizontal="center"/>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7" fillId="29" borderId="0" xfId="0" applyFont="1" applyFill="1" applyAlignment="1">
      <alignment horizontal="center" shrinkToFit="1"/>
    </xf>
    <xf numFmtId="0" fontId="37" fillId="0" borderId="3" xfId="0" applyFont="1" applyBorder="1" applyAlignment="1">
      <alignment horizontal="center"/>
    </xf>
    <xf numFmtId="0" fontId="34" fillId="0" borderId="0" xfId="0" applyFont="1" applyAlignment="1">
      <alignment horizontal="left"/>
    </xf>
    <xf numFmtId="0" fontId="30" fillId="0" borderId="0" xfId="0" applyFont="1" applyAlignment="1">
      <alignment horizontal="right" vertical="center"/>
    </xf>
    <xf numFmtId="0" fontId="30" fillId="0" borderId="3" xfId="0" applyFont="1" applyBorder="1" applyAlignment="1">
      <alignment horizontal="right" vertical="center"/>
    </xf>
    <xf numFmtId="0" fontId="30" fillId="0" borderId="0" xfId="0" applyFont="1" applyAlignment="1">
      <alignment horizontal="left" vertical="center"/>
    </xf>
    <xf numFmtId="0" fontId="30" fillId="0" borderId="3" xfId="0" applyFont="1" applyBorder="1" applyAlignment="1">
      <alignment horizontal="left" vertical="center"/>
    </xf>
    <xf numFmtId="0" fontId="37" fillId="33" borderId="0" xfId="0" applyFont="1" applyFill="1" applyAlignment="1">
      <alignment horizontal="center" shrinkToFit="1"/>
    </xf>
    <xf numFmtId="0" fontId="68" fillId="0" borderId="3" xfId="0" applyFont="1" applyBorder="1" applyAlignment="1">
      <alignment horizontal="center"/>
    </xf>
    <xf numFmtId="0" fontId="30" fillId="0" borderId="33" xfId="0" applyFont="1" applyBorder="1" applyAlignment="1">
      <alignment horizontal="center" vertical="center"/>
    </xf>
    <xf numFmtId="0" fontId="30" fillId="0" borderId="1" xfId="0" applyFont="1" applyBorder="1" applyAlignment="1">
      <alignment horizontal="center" vertical="center"/>
    </xf>
    <xf numFmtId="0" fontId="30" fillId="0" borderId="33" xfId="0" applyFont="1" applyBorder="1" applyAlignment="1">
      <alignment horizontal="center" vertical="center" shrinkToFit="1"/>
    </xf>
    <xf numFmtId="0" fontId="76" fillId="0" borderId="0" xfId="0" applyFont="1" applyAlignment="1">
      <alignment horizontal="center" vertical="center"/>
    </xf>
    <xf numFmtId="0" fontId="30" fillId="29" borderId="14" xfId="0" applyFont="1" applyFill="1" applyBorder="1" applyAlignment="1">
      <alignment horizontal="center" vertical="center"/>
    </xf>
    <xf numFmtId="0" fontId="30" fillId="29" borderId="2" xfId="0" applyFont="1" applyFill="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74" fillId="0" borderId="0" xfId="73" applyFont="1" applyAlignment="1">
      <alignment horizontal="center" vertical="center"/>
    </xf>
    <xf numFmtId="0" fontId="37" fillId="0" borderId="0" xfId="73" applyFont="1" applyAlignment="1">
      <alignment horizontal="center" vertical="center"/>
    </xf>
    <xf numFmtId="0" fontId="75" fillId="0" borderId="0" xfId="73" applyFont="1" applyAlignment="1">
      <alignment horizontal="center"/>
    </xf>
    <xf numFmtId="0" fontId="46" fillId="0" borderId="113" xfId="74" applyFont="1" applyBorder="1" applyAlignment="1">
      <alignment horizontal="center" vertical="center" wrapText="1"/>
    </xf>
    <xf numFmtId="0" fontId="46" fillId="0" borderId="112" xfId="74" applyFont="1" applyBorder="1" applyAlignment="1">
      <alignment horizontal="center" vertical="center" wrapText="1"/>
    </xf>
    <xf numFmtId="0" fontId="46" fillId="0" borderId="105" xfId="74" applyFont="1" applyBorder="1" applyAlignment="1">
      <alignment horizontal="center" vertical="center" wrapText="1"/>
    </xf>
    <xf numFmtId="0" fontId="46" fillId="0" borderId="104" xfId="74" applyFont="1" applyBorder="1" applyAlignment="1">
      <alignment horizontal="center" vertical="center" wrapText="1"/>
    </xf>
    <xf numFmtId="0" fontId="51" fillId="0" borderId="37" xfId="74" applyFont="1" applyBorder="1" applyAlignment="1">
      <alignment horizontal="center" vertical="center" wrapText="1"/>
    </xf>
    <xf numFmtId="0" fontId="51" fillId="0" borderId="38" xfId="74" applyFont="1" applyBorder="1" applyAlignment="1">
      <alignment horizontal="center" vertical="center" wrapText="1"/>
    </xf>
    <xf numFmtId="0" fontId="51" fillId="0" borderId="40" xfId="74" applyFont="1" applyBorder="1" applyAlignment="1">
      <alignment horizontal="center" vertical="center" wrapText="1"/>
    </xf>
    <xf numFmtId="0" fontId="51" fillId="0" borderId="0" xfId="74" applyFont="1" applyAlignment="1">
      <alignment horizontal="center" vertical="center" wrapText="1"/>
    </xf>
    <xf numFmtId="0" fontId="51" fillId="0" borderId="42" xfId="74" applyFont="1" applyBorder="1" applyAlignment="1">
      <alignment horizontal="center" vertical="center" wrapText="1"/>
    </xf>
    <xf numFmtId="0" fontId="51" fillId="0" borderId="35" xfId="74" applyFont="1" applyBorder="1" applyAlignment="1">
      <alignment horizontal="center" vertical="center" wrapText="1"/>
    </xf>
    <xf numFmtId="0" fontId="51" fillId="0" borderId="39" xfId="74" applyFont="1" applyBorder="1" applyAlignment="1">
      <alignment horizontal="center" vertical="center" wrapText="1"/>
    </xf>
    <xf numFmtId="0" fontId="51" fillId="0" borderId="36" xfId="74" applyFont="1" applyBorder="1" applyAlignment="1">
      <alignment horizontal="center" vertical="center" wrapText="1"/>
    </xf>
    <xf numFmtId="0" fontId="51" fillId="0" borderId="41" xfId="74" applyFont="1" applyBorder="1" applyAlignment="1">
      <alignment horizontal="center" vertical="center" wrapText="1"/>
    </xf>
    <xf numFmtId="0" fontId="46" fillId="0" borderId="38" xfId="74" applyFont="1" applyBorder="1" applyAlignment="1">
      <alignment horizontal="center" vertical="center" wrapText="1"/>
    </xf>
    <xf numFmtId="0" fontId="46" fillId="0" borderId="39" xfId="74" applyFont="1" applyBorder="1" applyAlignment="1">
      <alignment horizontal="center" vertical="center" wrapText="1"/>
    </xf>
    <xf numFmtId="0" fontId="46" fillId="0" borderId="0" xfId="74" applyFont="1" applyAlignment="1">
      <alignment horizontal="center" vertical="center" wrapText="1"/>
    </xf>
    <xf numFmtId="0" fontId="46" fillId="0" borderId="36" xfId="74" applyFont="1" applyBorder="1" applyAlignment="1">
      <alignment horizontal="center" vertical="center" wrapText="1"/>
    </xf>
    <xf numFmtId="0" fontId="46" fillId="0" borderId="35" xfId="74" applyFont="1" applyBorder="1" applyAlignment="1">
      <alignment horizontal="center" vertical="center" wrapText="1"/>
    </xf>
    <xf numFmtId="0" fontId="46" fillId="0" borderId="41" xfId="74" applyFont="1" applyBorder="1" applyAlignment="1">
      <alignment horizontal="center" vertical="center" wrapText="1"/>
    </xf>
    <xf numFmtId="0" fontId="46" fillId="0" borderId="17" xfId="74" applyFont="1" applyBorder="1" applyAlignment="1">
      <alignment horizontal="center" vertical="center"/>
    </xf>
    <xf numFmtId="0" fontId="46" fillId="0" borderId="51" xfId="74" applyFont="1" applyBorder="1" applyAlignment="1">
      <alignment horizontal="center" vertical="center"/>
    </xf>
    <xf numFmtId="0" fontId="46" fillId="0" borderId="63" xfId="74" applyFont="1" applyBorder="1" applyAlignment="1">
      <alignment horizontal="center" vertical="center" wrapText="1"/>
    </xf>
    <xf numFmtId="0" fontId="46" fillId="0" borderId="1" xfId="74" applyFont="1" applyBorder="1" applyAlignment="1">
      <alignment horizontal="center" vertical="center" wrapText="1"/>
    </xf>
    <xf numFmtId="0" fontId="46" fillId="0" borderId="64" xfId="74" applyFont="1" applyBorder="1" applyAlignment="1">
      <alignment horizontal="center" vertical="center" wrapText="1"/>
    </xf>
    <xf numFmtId="0" fontId="46" fillId="0" borderId="2" xfId="74" applyFont="1" applyBorder="1" applyAlignment="1">
      <alignment horizontal="center" vertical="center" wrapText="1"/>
    </xf>
    <xf numFmtId="0" fontId="46" fillId="0" borderId="94" xfId="74" applyFont="1" applyBorder="1" applyAlignment="1">
      <alignment horizontal="center" vertical="center" wrapText="1"/>
    </xf>
    <xf numFmtId="0" fontId="46" fillId="0" borderId="95" xfId="74" applyFont="1" applyBorder="1" applyAlignment="1">
      <alignment horizontal="center" vertical="center" wrapText="1"/>
    </xf>
    <xf numFmtId="0" fontId="46" fillId="0" borderId="37" xfId="74" applyFont="1" applyBorder="1" applyAlignment="1">
      <alignment horizontal="center" vertical="center"/>
    </xf>
    <xf numFmtId="0" fontId="46" fillId="0" borderId="40" xfId="74" applyFont="1" applyBorder="1" applyAlignment="1">
      <alignment horizontal="center" vertical="center"/>
    </xf>
    <xf numFmtId="0" fontId="46" fillId="0" borderId="42" xfId="74" applyFont="1" applyBorder="1" applyAlignment="1">
      <alignment horizontal="center" vertical="center"/>
    </xf>
    <xf numFmtId="0" fontId="100" fillId="0" borderId="37" xfId="74" applyFont="1" applyBorder="1" applyAlignment="1">
      <alignment horizontal="center" vertical="center" wrapText="1"/>
    </xf>
    <xf numFmtId="0" fontId="100" fillId="0" borderId="43" xfId="74" applyFont="1" applyBorder="1" applyAlignment="1">
      <alignment horizontal="center" vertical="center"/>
    </xf>
    <xf numFmtId="0" fontId="100" fillId="0" borderId="40" xfId="74" applyFont="1" applyBorder="1" applyAlignment="1">
      <alignment horizontal="center" vertical="center"/>
    </xf>
    <xf numFmtId="0" fontId="100" fillId="0" borderId="20" xfId="74" applyFont="1" applyBorder="1" applyAlignment="1">
      <alignment horizontal="center" vertical="center"/>
    </xf>
    <xf numFmtId="0" fontId="100" fillId="0" borderId="42" xfId="74" applyFont="1" applyBorder="1" applyAlignment="1">
      <alignment horizontal="center" vertical="center"/>
    </xf>
    <xf numFmtId="0" fontId="100" fillId="0" borderId="50" xfId="74" applyFont="1" applyBorder="1" applyAlignment="1">
      <alignment horizontal="center" vertical="center"/>
    </xf>
    <xf numFmtId="0" fontId="46" fillId="0" borderId="99" xfId="74" applyFont="1" applyBorder="1" applyAlignment="1">
      <alignment horizontal="center" vertical="center"/>
    </xf>
    <xf numFmtId="0" fontId="46" fillId="0" borderId="100" xfId="74" applyFont="1" applyBorder="1" applyAlignment="1">
      <alignment horizontal="center" vertical="distributed"/>
    </xf>
    <xf numFmtId="0" fontId="46" fillId="0" borderId="101" xfId="74" applyFont="1" applyBorder="1" applyAlignment="1">
      <alignment horizontal="center" vertical="distributed"/>
    </xf>
    <xf numFmtId="0" fontId="46" fillId="0" borderId="102" xfId="74" applyFont="1" applyBorder="1" applyAlignment="1">
      <alignment horizontal="center" vertical="distributed"/>
    </xf>
    <xf numFmtId="0" fontId="46" fillId="0" borderId="83" xfId="74" applyFont="1" applyBorder="1" applyAlignment="1">
      <alignment horizontal="center" vertical="distributed"/>
    </xf>
    <xf numFmtId="0" fontId="46" fillId="0" borderId="84" xfId="74" applyFont="1" applyBorder="1" applyAlignment="1">
      <alignment horizontal="center" vertical="distributed"/>
    </xf>
    <xf numFmtId="0" fontId="46" fillId="0" borderId="85" xfId="74" applyFont="1" applyBorder="1" applyAlignment="1">
      <alignment horizontal="center" vertical="distributed"/>
    </xf>
    <xf numFmtId="0" fontId="46" fillId="0" borderId="91" xfId="74" applyFont="1" applyBorder="1" applyAlignment="1">
      <alignment horizontal="center" vertical="center" wrapText="1"/>
    </xf>
    <xf numFmtId="0" fontId="46" fillId="0" borderId="92" xfId="74" applyFont="1" applyBorder="1" applyAlignment="1">
      <alignment horizontal="center" vertical="center" wrapText="1"/>
    </xf>
    <xf numFmtId="0" fontId="46" fillId="0" borderId="93" xfId="74" applyFont="1" applyBorder="1" applyAlignment="1">
      <alignment horizontal="center" vertical="center" wrapText="1"/>
    </xf>
    <xf numFmtId="0" fontId="46" fillId="0" borderId="103" xfId="74" applyFont="1" applyBorder="1" applyAlignment="1">
      <alignment horizontal="center" vertical="center" wrapText="1"/>
    </xf>
    <xf numFmtId="0" fontId="46" fillId="0" borderId="106" xfId="74" applyFont="1" applyBorder="1" applyAlignment="1">
      <alignment horizontal="center" vertical="distributed"/>
    </xf>
    <xf numFmtId="0" fontId="46" fillId="0" borderId="107" xfId="74" applyFont="1" applyBorder="1" applyAlignment="1">
      <alignment horizontal="center" vertical="distributed"/>
    </xf>
    <xf numFmtId="0" fontId="46" fillId="0" borderId="108" xfId="74" applyFont="1" applyBorder="1" applyAlignment="1">
      <alignment horizontal="center" vertical="distributed"/>
    </xf>
    <xf numFmtId="0" fontId="46" fillId="0" borderId="66" xfId="74" applyFont="1" applyBorder="1" applyAlignment="1">
      <alignment horizontal="center" vertical="center" wrapText="1"/>
    </xf>
    <xf numFmtId="0" fontId="46" fillId="0" borderId="51" xfId="74" applyFont="1" applyBorder="1" applyAlignment="1">
      <alignment horizontal="center" vertical="center" wrapText="1"/>
    </xf>
    <xf numFmtId="0" fontId="46" fillId="0" borderId="67" xfId="74" applyFont="1" applyBorder="1" applyAlignment="1">
      <alignment horizontal="center" vertical="center" wrapText="1"/>
    </xf>
    <xf numFmtId="0" fontId="46" fillId="0" borderId="111" xfId="74" applyFont="1" applyBorder="1" applyAlignment="1">
      <alignment horizontal="center" vertical="center" wrapText="1"/>
    </xf>
    <xf numFmtId="0" fontId="46" fillId="0" borderId="109" xfId="74" applyFont="1" applyBorder="1" applyAlignment="1">
      <alignment horizontal="center" vertical="center" wrapText="1"/>
    </xf>
    <xf numFmtId="0" fontId="46" fillId="0" borderId="16" xfId="74" applyFont="1" applyBorder="1" applyAlignment="1">
      <alignment horizontal="center" vertical="center" wrapText="1"/>
    </xf>
    <xf numFmtId="0" fontId="46" fillId="0" borderId="110" xfId="74" applyFont="1" applyBorder="1" applyAlignment="1">
      <alignment horizontal="center" vertical="center" wrapText="1"/>
    </xf>
    <xf numFmtId="0" fontId="46" fillId="0" borderId="37" xfId="74" applyFont="1" applyBorder="1" applyAlignment="1">
      <alignment horizontal="center" vertical="center" textRotation="255"/>
    </xf>
    <xf numFmtId="0" fontId="46" fillId="0" borderId="40" xfId="74" applyFont="1" applyBorder="1" applyAlignment="1">
      <alignment horizontal="center" vertical="center" textRotation="255"/>
    </xf>
    <xf numFmtId="0" fontId="46" fillId="0" borderId="42" xfId="74" applyFont="1" applyBorder="1" applyAlignment="1">
      <alignment horizontal="center" vertical="center" textRotation="255"/>
    </xf>
    <xf numFmtId="0" fontId="51" fillId="0" borderId="43" xfId="74" applyFont="1" applyBorder="1" applyAlignment="1">
      <alignment horizontal="center" vertical="center"/>
    </xf>
    <xf numFmtId="0" fontId="51" fillId="0" borderId="40" xfId="74" applyFont="1" applyBorder="1" applyAlignment="1">
      <alignment horizontal="center" vertical="center"/>
    </xf>
    <xf numFmtId="0" fontId="51" fillId="0" borderId="20" xfId="74" applyFont="1" applyBorder="1" applyAlignment="1">
      <alignment horizontal="center" vertical="center"/>
    </xf>
    <xf numFmtId="0" fontId="51" fillId="0" borderId="42" xfId="74" applyFont="1" applyBorder="1" applyAlignment="1">
      <alignment horizontal="center" vertical="center"/>
    </xf>
    <xf numFmtId="0" fontId="51" fillId="0" borderId="50" xfId="74" applyFont="1" applyBorder="1" applyAlignment="1">
      <alignment horizontal="center" vertical="center"/>
    </xf>
    <xf numFmtId="0" fontId="46" fillId="34" borderId="111" xfId="74" applyFont="1" applyFill="1" applyBorder="1" applyAlignment="1">
      <alignment horizontal="center" vertical="center"/>
    </xf>
    <xf numFmtId="0" fontId="46" fillId="34" borderId="122" xfId="74" applyFont="1" applyFill="1" applyBorder="1" applyAlignment="1">
      <alignment horizontal="center" vertical="center"/>
    </xf>
    <xf numFmtId="0" fontId="46" fillId="34" borderId="96" xfId="74" applyFont="1" applyFill="1" applyBorder="1" applyAlignment="1">
      <alignment horizontal="center" vertical="distributed"/>
    </xf>
    <xf numFmtId="0" fontId="46" fillId="34" borderId="97" xfId="74" applyFont="1" applyFill="1" applyBorder="1" applyAlignment="1">
      <alignment horizontal="center" vertical="distributed"/>
    </xf>
    <xf numFmtId="0" fontId="46" fillId="34" borderId="98" xfId="74" applyFont="1" applyFill="1" applyBorder="1" applyAlignment="1">
      <alignment horizontal="center" vertical="distributed"/>
    </xf>
    <xf numFmtId="0" fontId="46" fillId="34" borderId="66" xfId="74" applyFont="1" applyFill="1" applyBorder="1" applyAlignment="1">
      <alignment horizontal="center" vertical="center" wrapText="1"/>
    </xf>
    <xf numFmtId="0" fontId="46" fillId="34" borderId="51" xfId="74" applyFont="1" applyFill="1" applyBorder="1" applyAlignment="1">
      <alignment horizontal="center" vertical="center" wrapText="1"/>
    </xf>
    <xf numFmtId="0" fontId="46" fillId="34" borderId="67" xfId="74" applyFont="1" applyFill="1" applyBorder="1" applyAlignment="1">
      <alignment horizontal="center" vertical="center" wrapText="1"/>
    </xf>
    <xf numFmtId="0" fontId="46" fillId="34" borderId="4" xfId="74" applyFont="1" applyFill="1" applyBorder="1" applyAlignment="1">
      <alignment horizontal="center" vertical="center" wrapText="1"/>
    </xf>
    <xf numFmtId="0" fontId="46" fillId="34" borderId="48" xfId="74" applyFont="1" applyFill="1" applyBorder="1" applyAlignment="1">
      <alignment horizontal="center" vertical="center" wrapText="1"/>
    </xf>
    <xf numFmtId="0" fontId="46" fillId="34" borderId="47" xfId="74" applyFont="1" applyFill="1" applyBorder="1" applyAlignment="1">
      <alignment horizontal="center" vertical="center" wrapText="1"/>
    </xf>
    <xf numFmtId="0" fontId="46" fillId="34" borderId="45" xfId="74" applyFont="1" applyFill="1" applyBorder="1" applyAlignment="1">
      <alignment horizontal="center" vertical="center" wrapText="1"/>
    </xf>
    <xf numFmtId="0" fontId="46" fillId="34" borderId="46" xfId="74" applyFont="1" applyFill="1" applyBorder="1" applyAlignment="1">
      <alignment horizontal="center" vertical="center" wrapText="1"/>
    </xf>
    <xf numFmtId="0" fontId="51" fillId="34" borderId="37" xfId="74" applyFont="1" applyFill="1" applyBorder="1" applyAlignment="1">
      <alignment horizontal="center" vertical="center"/>
    </xf>
    <xf numFmtId="0" fontId="51" fillId="34" borderId="38" xfId="74" applyFont="1" applyFill="1" applyBorder="1" applyAlignment="1">
      <alignment horizontal="center" vertical="center"/>
    </xf>
    <xf numFmtId="0" fontId="51" fillId="34" borderId="40" xfId="74" applyFont="1" applyFill="1" applyBorder="1" applyAlignment="1">
      <alignment horizontal="center" vertical="center"/>
    </xf>
    <xf numFmtId="0" fontId="51" fillId="34" borderId="0" xfId="74" applyFont="1" applyFill="1" applyAlignment="1">
      <alignment horizontal="center" vertical="center"/>
    </xf>
    <xf numFmtId="0" fontId="51" fillId="34" borderId="42" xfId="74" applyFont="1" applyFill="1" applyBorder="1" applyAlignment="1">
      <alignment horizontal="center" vertical="center"/>
    </xf>
    <xf numFmtId="0" fontId="51" fillId="34" borderId="35" xfId="74" applyFont="1" applyFill="1" applyBorder="1" applyAlignment="1">
      <alignment horizontal="center" vertical="center"/>
    </xf>
    <xf numFmtId="0" fontId="51" fillId="34" borderId="39" xfId="74" applyFont="1" applyFill="1" applyBorder="1" applyAlignment="1">
      <alignment horizontal="center" vertical="center"/>
    </xf>
    <xf numFmtId="0" fontId="51" fillId="34" borderId="36" xfId="74" applyFont="1" applyFill="1" applyBorder="1" applyAlignment="1">
      <alignment horizontal="center" vertical="center"/>
    </xf>
    <xf numFmtId="0" fontId="51" fillId="34" borderId="41" xfId="74" applyFont="1" applyFill="1" applyBorder="1" applyAlignment="1">
      <alignment horizontal="center" vertical="center"/>
    </xf>
    <xf numFmtId="0" fontId="46" fillId="34" borderId="37" xfId="74" applyFont="1" applyFill="1" applyBorder="1" applyAlignment="1">
      <alignment horizontal="center" vertical="center"/>
    </xf>
    <xf numFmtId="0" fontId="46" fillId="34" borderId="38" xfId="74" applyFont="1" applyFill="1" applyBorder="1" applyAlignment="1">
      <alignment horizontal="center" vertical="center"/>
    </xf>
    <xf numFmtId="0" fontId="46" fillId="34" borderId="43" xfId="74" applyFont="1" applyFill="1" applyBorder="1" applyAlignment="1">
      <alignment horizontal="center" vertical="center"/>
    </xf>
    <xf numFmtId="0" fontId="46" fillId="34" borderId="40" xfId="74" applyFont="1" applyFill="1" applyBorder="1" applyAlignment="1">
      <alignment horizontal="center" vertical="center"/>
    </xf>
    <xf numFmtId="0" fontId="46" fillId="34" borderId="0" xfId="74" applyFont="1" applyFill="1" applyAlignment="1">
      <alignment horizontal="center" vertical="center"/>
    </xf>
    <xf numFmtId="0" fontId="46" fillId="34" borderId="20" xfId="74" applyFont="1" applyFill="1" applyBorder="1" applyAlignment="1">
      <alignment horizontal="center" vertical="center"/>
    </xf>
    <xf numFmtId="0" fontId="46" fillId="34" borderId="39" xfId="74" applyFont="1" applyFill="1" applyBorder="1" applyAlignment="1">
      <alignment horizontal="center" vertical="center"/>
    </xf>
    <xf numFmtId="0" fontId="46" fillId="34" borderId="36" xfId="74" applyFont="1" applyFill="1" applyBorder="1" applyAlignment="1">
      <alignment horizontal="center" vertical="center"/>
    </xf>
    <xf numFmtId="0" fontId="46" fillId="34" borderId="35" xfId="74" applyFont="1" applyFill="1" applyBorder="1" applyAlignment="1">
      <alignment horizontal="center" vertical="center"/>
    </xf>
    <xf numFmtId="0" fontId="46" fillId="34" borderId="41" xfId="74" applyFont="1" applyFill="1" applyBorder="1" applyAlignment="1">
      <alignment horizontal="center" vertical="center"/>
    </xf>
    <xf numFmtId="0" fontId="46" fillId="34" borderId="96" xfId="74" applyFont="1" applyFill="1" applyBorder="1" applyAlignment="1">
      <alignment horizontal="center" vertical="center"/>
    </xf>
    <xf numFmtId="0" fontId="46" fillId="34" borderId="97" xfId="74" applyFont="1" applyFill="1" applyBorder="1" applyAlignment="1">
      <alignment horizontal="center" vertical="center"/>
    </xf>
    <xf numFmtId="0" fontId="46" fillId="34" borderId="98" xfId="74" applyFont="1" applyFill="1" applyBorder="1" applyAlignment="1">
      <alignment horizontal="center" vertical="center"/>
    </xf>
    <xf numFmtId="0" fontId="46" fillId="34" borderId="34" xfId="74" applyFont="1" applyFill="1" applyBorder="1" applyAlignment="1">
      <alignment horizontal="center" vertical="center"/>
    </xf>
    <xf numFmtId="0" fontId="46" fillId="34" borderId="63" xfId="74" applyFont="1" applyFill="1" applyBorder="1" applyAlignment="1">
      <alignment horizontal="center" vertical="center" wrapText="1"/>
    </xf>
    <xf numFmtId="0" fontId="46" fillId="34" borderId="1" xfId="74" applyFont="1" applyFill="1" applyBorder="1" applyAlignment="1">
      <alignment horizontal="center" vertical="center" wrapText="1"/>
    </xf>
    <xf numFmtId="0" fontId="46" fillId="34" borderId="64" xfId="74" applyFont="1" applyFill="1" applyBorder="1" applyAlignment="1">
      <alignment horizontal="center" vertical="center" wrapText="1"/>
    </xf>
    <xf numFmtId="0" fontId="46" fillId="34" borderId="2" xfId="74" applyFont="1" applyFill="1" applyBorder="1" applyAlignment="1">
      <alignment horizontal="center" vertical="center" wrapText="1"/>
    </xf>
    <xf numFmtId="0" fontId="46" fillId="34" borderId="94" xfId="74" applyFont="1" applyFill="1" applyBorder="1" applyAlignment="1">
      <alignment horizontal="center" vertical="center" wrapText="1"/>
    </xf>
    <xf numFmtId="0" fontId="46" fillId="34" borderId="95" xfId="74" applyFont="1" applyFill="1" applyBorder="1" applyAlignment="1">
      <alignment horizontal="center" vertical="center" wrapText="1"/>
    </xf>
    <xf numFmtId="179" fontId="46" fillId="0" borderId="42" xfId="74" applyNumberFormat="1" applyFont="1" applyBorder="1" applyAlignment="1">
      <alignment horizontal="center" vertical="center"/>
    </xf>
    <xf numFmtId="179" fontId="46" fillId="0" borderId="41" xfId="74" applyNumberFormat="1" applyFont="1" applyBorder="1" applyAlignment="1">
      <alignment horizontal="center" vertical="center"/>
    </xf>
    <xf numFmtId="56" fontId="46" fillId="0" borderId="42" xfId="74" applyNumberFormat="1" applyFont="1" applyBorder="1" applyAlignment="1">
      <alignment horizontal="center" vertical="center"/>
    </xf>
    <xf numFmtId="56" fontId="46" fillId="0" borderId="35" xfId="74" applyNumberFormat="1" applyFont="1" applyBorder="1" applyAlignment="1">
      <alignment horizontal="center" vertical="center"/>
    </xf>
    <xf numFmtId="56" fontId="46" fillId="0" borderId="86" xfId="74" applyNumberFormat="1" applyFont="1" applyBorder="1" applyAlignment="1">
      <alignment horizontal="center" vertical="center"/>
    </xf>
    <xf numFmtId="56" fontId="46" fillId="0" borderId="87" xfId="74" applyNumberFormat="1" applyFont="1" applyBorder="1" applyAlignment="1">
      <alignment horizontal="center" vertical="center"/>
    </xf>
    <xf numFmtId="56" fontId="46" fillId="0" borderId="88" xfId="74" applyNumberFormat="1" applyFont="1" applyBorder="1" applyAlignment="1">
      <alignment horizontal="center" vertical="center"/>
    </xf>
    <xf numFmtId="0" fontId="46" fillId="34" borderId="121" xfId="74" applyFont="1" applyFill="1" applyBorder="1" applyAlignment="1">
      <alignment horizontal="center" vertical="center"/>
    </xf>
    <xf numFmtId="0" fontId="46" fillId="34" borderId="79" xfId="74" applyFont="1" applyFill="1" applyBorder="1" applyAlignment="1">
      <alignment horizontal="center" vertical="center"/>
    </xf>
    <xf numFmtId="0" fontId="46" fillId="34" borderId="80" xfId="74" applyFont="1" applyFill="1" applyBorder="1" applyAlignment="1">
      <alignment horizontal="center" vertical="distributed"/>
    </xf>
    <xf numFmtId="0" fontId="46" fillId="34" borderId="81" xfId="74" applyFont="1" applyFill="1" applyBorder="1" applyAlignment="1">
      <alignment horizontal="center" vertical="distributed"/>
    </xf>
    <xf numFmtId="0" fontId="46" fillId="34" borderId="82" xfId="74" applyFont="1" applyFill="1" applyBorder="1" applyAlignment="1">
      <alignment horizontal="center" vertical="distributed"/>
    </xf>
    <xf numFmtId="0" fontId="46" fillId="34" borderId="83" xfId="74" applyFont="1" applyFill="1" applyBorder="1" applyAlignment="1">
      <alignment horizontal="center" vertical="distributed"/>
    </xf>
    <xf numFmtId="0" fontId="46" fillId="34" borderId="84" xfId="74" applyFont="1" applyFill="1" applyBorder="1" applyAlignment="1">
      <alignment horizontal="center" vertical="distributed"/>
    </xf>
    <xf numFmtId="0" fontId="46" fillId="34" borderId="85" xfId="74" applyFont="1" applyFill="1" applyBorder="1" applyAlignment="1">
      <alignment horizontal="center" vertical="distributed"/>
    </xf>
    <xf numFmtId="0" fontId="46" fillId="34" borderId="91" xfId="74" applyFont="1" applyFill="1" applyBorder="1" applyAlignment="1">
      <alignment horizontal="center" vertical="center" wrapText="1"/>
    </xf>
    <xf numFmtId="0" fontId="46" fillId="34" borderId="92" xfId="74" applyFont="1" applyFill="1" applyBorder="1" applyAlignment="1">
      <alignment horizontal="center" vertical="center" wrapText="1"/>
    </xf>
    <xf numFmtId="0" fontId="46" fillId="34" borderId="93" xfId="74" applyFont="1" applyFill="1" applyBorder="1" applyAlignment="1">
      <alignment horizontal="center" vertical="center" wrapText="1"/>
    </xf>
    <xf numFmtId="0" fontId="46" fillId="34" borderId="3" xfId="74" applyFont="1" applyFill="1" applyBorder="1" applyAlignment="1">
      <alignment horizontal="center" vertical="center" wrapText="1"/>
    </xf>
    <xf numFmtId="0" fontId="46" fillId="0" borderId="18" xfId="74" applyFont="1" applyBorder="1" applyAlignment="1">
      <alignment horizontal="right" vertical="center"/>
    </xf>
    <xf numFmtId="0" fontId="46" fillId="0" borderId="19" xfId="74" applyFont="1" applyBorder="1" applyAlignment="1">
      <alignment horizontal="right" vertical="center"/>
    </xf>
    <xf numFmtId="0" fontId="46" fillId="0" borderId="34" xfId="74" applyFont="1" applyBorder="1" applyAlignment="1">
      <alignment horizontal="right" vertical="center"/>
    </xf>
    <xf numFmtId="0" fontId="46" fillId="0" borderId="20" xfId="74" applyFont="1" applyBorder="1" applyAlignment="1">
      <alignment horizontal="right" vertical="center"/>
    </xf>
    <xf numFmtId="0" fontId="46" fillId="0" borderId="31" xfId="74" applyFont="1" applyBorder="1" applyAlignment="1">
      <alignment horizontal="right" vertical="center"/>
    </xf>
    <xf numFmtId="0" fontId="46" fillId="0" borderId="32" xfId="74" applyFont="1" applyBorder="1" applyAlignment="1">
      <alignment horizontal="right" vertical="center"/>
    </xf>
    <xf numFmtId="0" fontId="46" fillId="0" borderId="1" xfId="74" applyFont="1" applyBorder="1" applyAlignment="1">
      <alignment horizontal="left" vertical="center"/>
    </xf>
    <xf numFmtId="0" fontId="99" fillId="28" borderId="1" xfId="74" applyFont="1" applyFill="1" applyBorder="1" applyAlignment="1">
      <alignment horizontal="center" vertical="center" wrapText="1"/>
    </xf>
    <xf numFmtId="0" fontId="90" fillId="0" borderId="37" xfId="74" applyFont="1" applyBorder="1" applyAlignment="1">
      <alignment horizontal="center" vertical="distributed"/>
    </xf>
    <xf numFmtId="0" fontId="90" fillId="0" borderId="38" xfId="74" applyFont="1" applyBorder="1" applyAlignment="1">
      <alignment horizontal="center" vertical="distributed"/>
    </xf>
    <xf numFmtId="0" fontId="90" fillId="0" borderId="39" xfId="74" applyFont="1" applyBorder="1" applyAlignment="1">
      <alignment horizontal="center" vertical="distributed"/>
    </xf>
    <xf numFmtId="0" fontId="90" fillId="0" borderId="42" xfId="74" applyFont="1" applyBorder="1" applyAlignment="1">
      <alignment horizontal="center" vertical="distributed"/>
    </xf>
    <xf numFmtId="0" fontId="90" fillId="0" borderId="35" xfId="74" applyFont="1" applyBorder="1" applyAlignment="1">
      <alignment horizontal="center" vertical="distributed"/>
    </xf>
    <xf numFmtId="0" fontId="90" fillId="0" borderId="41" xfId="74" applyFont="1" applyBorder="1" applyAlignment="1">
      <alignment horizontal="center" vertical="distributed"/>
    </xf>
    <xf numFmtId="0" fontId="46" fillId="0" borderId="89" xfId="74" applyFont="1" applyBorder="1" applyAlignment="1">
      <alignment horizontal="center" vertical="distributed"/>
    </xf>
    <xf numFmtId="0" fontId="46" fillId="0" borderId="90" xfId="74" applyFont="1" applyBorder="1" applyAlignment="1">
      <alignment horizontal="center" vertical="distributed"/>
    </xf>
    <xf numFmtId="56" fontId="46" fillId="0" borderId="37" xfId="74" applyNumberFormat="1" applyFont="1" applyBorder="1" applyAlignment="1">
      <alignment horizontal="center" vertical="center"/>
    </xf>
    <xf numFmtId="56" fontId="46" fillId="0" borderId="38" xfId="74" applyNumberFormat="1" applyFont="1" applyBorder="1" applyAlignment="1">
      <alignment horizontal="center" vertical="center"/>
    </xf>
    <xf numFmtId="56" fontId="46" fillId="0" borderId="39" xfId="74" applyNumberFormat="1" applyFont="1" applyBorder="1" applyAlignment="1">
      <alignment horizontal="center" vertical="center"/>
    </xf>
    <xf numFmtId="56" fontId="46" fillId="0" borderId="40" xfId="74" applyNumberFormat="1" applyFont="1" applyBorder="1" applyAlignment="1">
      <alignment horizontal="center" vertical="center"/>
    </xf>
    <xf numFmtId="56" fontId="46" fillId="0" borderId="0" xfId="74" applyNumberFormat="1" applyFont="1" applyAlignment="1">
      <alignment horizontal="center" vertical="center"/>
    </xf>
    <xf numFmtId="56" fontId="46" fillId="0" borderId="36" xfId="74" applyNumberFormat="1" applyFont="1" applyBorder="1" applyAlignment="1">
      <alignment horizontal="center" vertical="center"/>
    </xf>
    <xf numFmtId="179" fontId="46" fillId="0" borderId="86" xfId="74" applyNumberFormat="1" applyFont="1" applyBorder="1" applyAlignment="1">
      <alignment horizontal="center" vertical="center"/>
    </xf>
    <xf numFmtId="179" fontId="46" fillId="0" borderId="87" xfId="74" applyNumberFormat="1" applyFont="1" applyBorder="1" applyAlignment="1">
      <alignment horizontal="center" vertical="center"/>
    </xf>
    <xf numFmtId="179" fontId="46" fillId="0" borderId="88" xfId="74" applyNumberFormat="1" applyFont="1" applyBorder="1" applyAlignment="1">
      <alignment horizontal="center" vertical="center"/>
    </xf>
    <xf numFmtId="56" fontId="100" fillId="0" borderId="38" xfId="74" applyNumberFormat="1" applyFont="1" applyBorder="1" applyAlignment="1">
      <alignment horizontal="center" vertical="center" wrapText="1"/>
    </xf>
    <xf numFmtId="56" fontId="100" fillId="0" borderId="38" xfId="74" applyNumberFormat="1" applyFont="1" applyBorder="1" applyAlignment="1">
      <alignment horizontal="center" vertical="center"/>
    </xf>
    <xf numFmtId="56" fontId="100" fillId="0" borderId="39" xfId="74" applyNumberFormat="1" applyFont="1" applyBorder="1" applyAlignment="1">
      <alignment horizontal="center" vertical="center"/>
    </xf>
    <xf numFmtId="56" fontId="100" fillId="0" borderId="35" xfId="74" applyNumberFormat="1" applyFont="1" applyBorder="1" applyAlignment="1">
      <alignment horizontal="center" vertical="center"/>
    </xf>
    <xf numFmtId="56" fontId="100" fillId="0" borderId="41" xfId="74" applyNumberFormat="1" applyFont="1" applyBorder="1" applyAlignment="1">
      <alignment horizontal="center" vertical="center"/>
    </xf>
    <xf numFmtId="0" fontId="46" fillId="0" borderId="1" xfId="74" applyFont="1" applyBorder="1" applyAlignment="1">
      <alignment horizontal="center" vertical="center"/>
    </xf>
    <xf numFmtId="0" fontId="46" fillId="0" borderId="14" xfId="74" applyFont="1" applyBorder="1" applyAlignment="1">
      <alignment horizontal="center" vertical="center"/>
    </xf>
    <xf numFmtId="0" fontId="46" fillId="0" borderId="15" xfId="74" applyFont="1" applyBorder="1" applyAlignment="1">
      <alignment horizontal="center" vertical="center"/>
    </xf>
    <xf numFmtId="0" fontId="43" fillId="0" borderId="1" xfId="74" applyFont="1" applyBorder="1" applyAlignment="1">
      <alignment horizontal="center" vertical="center"/>
    </xf>
    <xf numFmtId="0" fontId="46" fillId="0" borderId="2" xfId="74" applyFont="1" applyBorder="1" applyAlignment="1">
      <alignment horizontal="left" vertical="center"/>
    </xf>
    <xf numFmtId="0" fontId="43" fillId="0" borderId="2" xfId="74" applyFont="1" applyBorder="1" applyAlignment="1">
      <alignment horizontal="left" vertical="center"/>
    </xf>
    <xf numFmtId="0" fontId="43" fillId="0" borderId="15" xfId="74" applyFont="1" applyBorder="1" applyAlignment="1">
      <alignment horizontal="left" vertical="center"/>
    </xf>
    <xf numFmtId="0" fontId="43" fillId="0" borderId="1" xfId="74" applyFont="1" applyBorder="1" applyAlignment="1">
      <alignment horizontal="left" vertical="center"/>
    </xf>
    <xf numFmtId="0" fontId="95" fillId="0" borderId="18" xfId="66" applyFont="1" applyBorder="1" applyAlignment="1">
      <alignment horizontal="center" vertical="center" wrapText="1"/>
    </xf>
    <xf numFmtId="0" fontId="96" fillId="0" borderId="4" xfId="66" applyFont="1" applyBorder="1" applyAlignment="1">
      <alignment horizontal="center" vertical="center" wrapText="1"/>
    </xf>
    <xf numFmtId="0" fontId="96" fillId="0" borderId="19" xfId="66" applyFont="1" applyBorder="1" applyAlignment="1">
      <alignment horizontal="center" vertical="center" wrapText="1"/>
    </xf>
    <xf numFmtId="0" fontId="96" fillId="0" borderId="34" xfId="66" applyFont="1" applyBorder="1" applyAlignment="1">
      <alignment horizontal="center" vertical="center" wrapText="1"/>
    </xf>
    <xf numFmtId="0" fontId="96" fillId="0" borderId="0" xfId="66" applyFont="1" applyAlignment="1">
      <alignment horizontal="center" vertical="center" wrapText="1"/>
    </xf>
    <xf numFmtId="0" fontId="96" fillId="0" borderId="20" xfId="66" applyFont="1" applyBorder="1" applyAlignment="1">
      <alignment horizontal="center" vertical="center" wrapText="1"/>
    </xf>
    <xf numFmtId="0" fontId="97" fillId="0" borderId="4" xfId="66" applyFont="1" applyBorder="1" applyAlignment="1">
      <alignment horizontal="left" vertical="center"/>
    </xf>
    <xf numFmtId="0" fontId="43" fillId="0" borderId="18" xfId="74" applyFont="1" applyBorder="1" applyAlignment="1">
      <alignment horizontal="center" vertical="center"/>
    </xf>
    <xf numFmtId="0" fontId="43" fillId="0" borderId="4" xfId="74" applyFont="1" applyBorder="1" applyAlignment="1">
      <alignment horizontal="center" vertical="center"/>
    </xf>
    <xf numFmtId="0" fontId="43" fillId="0" borderId="34" xfId="74" applyFont="1" applyBorder="1" applyAlignment="1">
      <alignment horizontal="center" vertical="center"/>
    </xf>
    <xf numFmtId="0" fontId="43" fillId="0" borderId="0" xfId="74" applyFont="1" applyAlignment="1">
      <alignment horizontal="center" vertical="center"/>
    </xf>
    <xf numFmtId="0" fontId="51" fillId="0" borderId="0" xfId="74" applyFont="1" applyAlignment="1">
      <alignment horizontal="center" vertical="center"/>
    </xf>
    <xf numFmtId="0" fontId="51" fillId="0" borderId="3" xfId="74" applyFont="1" applyBorder="1" applyAlignment="1">
      <alignment horizontal="center" vertical="center"/>
    </xf>
    <xf numFmtId="0" fontId="46" fillId="0" borderId="18" xfId="74" applyFont="1" applyBorder="1" applyAlignment="1">
      <alignment horizontal="center" vertical="center"/>
    </xf>
    <xf numFmtId="0" fontId="46" fillId="0" borderId="4" xfId="74" applyFont="1" applyBorder="1" applyAlignment="1">
      <alignment horizontal="center" vertical="center"/>
    </xf>
    <xf numFmtId="0" fontId="46" fillId="0" borderId="19" xfId="74" applyFont="1" applyBorder="1" applyAlignment="1">
      <alignment horizontal="center" vertical="center"/>
    </xf>
    <xf numFmtId="0" fontId="46" fillId="0" borderId="31" xfId="74" applyFont="1" applyBorder="1" applyAlignment="1">
      <alignment horizontal="center" vertical="center"/>
    </xf>
    <xf numFmtId="0" fontId="46" fillId="0" borderId="3" xfId="74" applyFont="1" applyBorder="1" applyAlignment="1">
      <alignment horizontal="center" vertical="center"/>
    </xf>
    <xf numFmtId="0" fontId="46" fillId="0" borderId="32" xfId="74" applyFont="1" applyBorder="1" applyAlignment="1">
      <alignment horizontal="center" vertical="center"/>
    </xf>
    <xf numFmtId="0" fontId="46" fillId="0" borderId="18" xfId="74" applyFont="1" applyBorder="1" applyAlignment="1">
      <alignment horizontal="center" vertical="center" wrapText="1"/>
    </xf>
    <xf numFmtId="0" fontId="46" fillId="0" borderId="34" xfId="74" applyFont="1" applyBorder="1" applyAlignment="1">
      <alignment horizontal="center" vertical="center"/>
    </xf>
    <xf numFmtId="0" fontId="46" fillId="0" borderId="0" xfId="74" applyFont="1" applyAlignment="1">
      <alignment horizontal="center" vertical="center"/>
    </xf>
    <xf numFmtId="0" fontId="46" fillId="0" borderId="20" xfId="74" applyFont="1" applyBorder="1" applyAlignment="1">
      <alignment horizontal="center" vertical="center"/>
    </xf>
    <xf numFmtId="0" fontId="43" fillId="0" borderId="19" xfId="74" applyFont="1" applyBorder="1" applyAlignment="1">
      <alignment horizontal="center" vertical="center"/>
    </xf>
    <xf numFmtId="0" fontId="43" fillId="0" borderId="20" xfId="74" applyFont="1" applyBorder="1" applyAlignment="1">
      <alignment horizontal="center" vertical="center"/>
    </xf>
    <xf numFmtId="0" fontId="43" fillId="0" borderId="31" xfId="74" applyFont="1" applyBorder="1" applyAlignment="1">
      <alignment horizontal="center" vertical="center"/>
    </xf>
    <xf numFmtId="0" fontId="43" fillId="0" borderId="3" xfId="74" applyFont="1" applyBorder="1" applyAlignment="1">
      <alignment horizontal="center" vertical="center"/>
    </xf>
    <xf numFmtId="0" fontId="43" fillId="0" borderId="32" xfId="74" applyFont="1" applyBorder="1" applyAlignment="1">
      <alignment horizontal="center" vertical="center"/>
    </xf>
    <xf numFmtId="0" fontId="85" fillId="2" borderId="74" xfId="74" applyFont="1" applyFill="1" applyBorder="1" applyAlignment="1">
      <alignment horizontal="center" vertical="center"/>
    </xf>
    <xf numFmtId="0" fontId="85" fillId="2" borderId="0" xfId="74" applyFont="1" applyFill="1" applyAlignment="1">
      <alignment horizontal="center" vertical="center"/>
    </xf>
    <xf numFmtId="0" fontId="85" fillId="2" borderId="75" xfId="74" applyFont="1" applyFill="1" applyBorder="1" applyAlignment="1">
      <alignment horizontal="center" vertical="center"/>
    </xf>
    <xf numFmtId="0" fontId="85" fillId="2" borderId="76" xfId="74" applyFont="1" applyFill="1" applyBorder="1" applyAlignment="1">
      <alignment horizontal="center" vertical="center"/>
    </xf>
    <xf numFmtId="0" fontId="85" fillId="2" borderId="77" xfId="74" applyFont="1" applyFill="1" applyBorder="1" applyAlignment="1">
      <alignment horizontal="center" vertical="center"/>
    </xf>
    <xf numFmtId="0" fontId="85" fillId="2" borderId="78" xfId="74" applyFont="1" applyFill="1" applyBorder="1" applyAlignment="1">
      <alignment horizontal="center" vertical="center"/>
    </xf>
    <xf numFmtId="0" fontId="51" fillId="0" borderId="0" xfId="74" applyFont="1" applyAlignment="1">
      <alignment horizontal="left" vertical="center"/>
    </xf>
    <xf numFmtId="0" fontId="51" fillId="0" borderId="3" xfId="74" applyFont="1" applyBorder="1" applyAlignment="1">
      <alignment horizontal="left" vertical="center"/>
    </xf>
    <xf numFmtId="0" fontId="50" fillId="0" borderId="118" xfId="74" applyFont="1" applyBorder="1" applyAlignment="1">
      <alignment horizontal="left" vertical="center"/>
    </xf>
    <xf numFmtId="0" fontId="43" fillId="0" borderId="119" xfId="74" applyFont="1" applyBorder="1" applyAlignment="1">
      <alignment horizontal="left" vertical="center"/>
    </xf>
    <xf numFmtId="0" fontId="43" fillId="0" borderId="120" xfId="74" applyFont="1" applyBorder="1" applyAlignment="1">
      <alignment horizontal="left" vertical="center"/>
    </xf>
    <xf numFmtId="0" fontId="46" fillId="0" borderId="14" xfId="74" applyFont="1" applyBorder="1" applyAlignment="1">
      <alignment horizontal="center" vertical="center" wrapText="1"/>
    </xf>
    <xf numFmtId="0" fontId="43" fillId="0" borderId="2" xfId="74" applyFont="1" applyBorder="1" applyAlignment="1">
      <alignment horizontal="center" vertical="center"/>
    </xf>
    <xf numFmtId="0" fontId="43" fillId="0" borderId="15" xfId="74" applyFont="1" applyBorder="1" applyAlignment="1">
      <alignment horizontal="center" vertical="center"/>
    </xf>
    <xf numFmtId="0" fontId="102" fillId="28" borderId="0" xfId="74" applyFont="1" applyFill="1" applyAlignment="1">
      <alignment horizontal="center" vertical="center"/>
    </xf>
    <xf numFmtId="0" fontId="46" fillId="0" borderId="0" xfId="74" applyFont="1" applyAlignment="1">
      <alignment horizontal="left" vertical="center"/>
    </xf>
    <xf numFmtId="0" fontId="47" fillId="0" borderId="0" xfId="74" applyFont="1" applyAlignment="1">
      <alignment horizontal="left" vertical="center"/>
    </xf>
    <xf numFmtId="0" fontId="48" fillId="0" borderId="0" xfId="74" applyFont="1" applyAlignment="1">
      <alignment horizontal="left" vertical="center"/>
    </xf>
    <xf numFmtId="0" fontId="46" fillId="0" borderId="0" xfId="74" applyFont="1" applyAlignment="1">
      <alignment horizontal="right"/>
    </xf>
    <xf numFmtId="0" fontId="94" fillId="0" borderId="3" xfId="74" applyFont="1" applyBorder="1" applyAlignment="1">
      <alignment horizontal="right" vertical="center" shrinkToFit="1"/>
    </xf>
    <xf numFmtId="0" fontId="85" fillId="2" borderId="71" xfId="74" applyFont="1" applyFill="1" applyBorder="1" applyAlignment="1">
      <alignment horizontal="center" wrapText="1"/>
    </xf>
    <xf numFmtId="0" fontId="85" fillId="2" borderId="72" xfId="74" applyFont="1" applyFill="1" applyBorder="1" applyAlignment="1">
      <alignment horizontal="center" wrapText="1"/>
    </xf>
    <xf numFmtId="0" fontId="85" fillId="2" borderId="73" xfId="74" applyFont="1" applyFill="1" applyBorder="1" applyAlignment="1">
      <alignment horizontal="center" wrapText="1"/>
    </xf>
    <xf numFmtId="0" fontId="85" fillId="2" borderId="74" xfId="74" applyFont="1" applyFill="1" applyBorder="1" applyAlignment="1">
      <alignment horizontal="center" wrapText="1"/>
    </xf>
    <xf numFmtId="0" fontId="85" fillId="2" borderId="0" xfId="74" applyFont="1" applyFill="1" applyAlignment="1">
      <alignment horizontal="center" wrapText="1"/>
    </xf>
    <xf numFmtId="0" fontId="85" fillId="2" borderId="75" xfId="74" applyFont="1" applyFill="1" applyBorder="1" applyAlignment="1">
      <alignment horizontal="center" wrapText="1"/>
    </xf>
    <xf numFmtId="0" fontId="84" fillId="0" borderId="0" xfId="74" applyFont="1" applyAlignment="1">
      <alignment horizontal="center" vertical="center"/>
    </xf>
  </cellXfs>
  <cellStyles count="78">
    <cellStyle name="20% - アクセント 1 2" xfId="1"/>
    <cellStyle name="20% - アクセント 1 2 2" xfId="2"/>
    <cellStyle name="20% - アクセント 1 3" xfId="3"/>
    <cellStyle name="20% - アクセント 2 2" xfId="4"/>
    <cellStyle name="20% - アクセント 2 2 2" xfId="5"/>
    <cellStyle name="20% - アクセント 2 3" xfId="6"/>
    <cellStyle name="20% - アクセント 3 2" xfId="7"/>
    <cellStyle name="20% - アクセント 3 2 2" xfId="8"/>
    <cellStyle name="20% - アクセント 3 3" xfId="9"/>
    <cellStyle name="20% - アクセント 4 2" xfId="10"/>
    <cellStyle name="20% - アクセント 4 2 2" xfId="11"/>
    <cellStyle name="20% - アクセント 4 3" xfId="12"/>
    <cellStyle name="20% - アクセント 5 2" xfId="13"/>
    <cellStyle name="20% - アクセント 5 2 2" xfId="14"/>
    <cellStyle name="20% - アクセント 5 3" xfId="15"/>
    <cellStyle name="20% - アクセント 6 2" xfId="16"/>
    <cellStyle name="20% - アクセント 6 2 2" xfId="17"/>
    <cellStyle name="20% - アクセント 6 3" xfId="18"/>
    <cellStyle name="40% - アクセント 1 2" xfId="19"/>
    <cellStyle name="40% - アクセント 1 2 2" xfId="20"/>
    <cellStyle name="40% - アクセント 1 3" xfId="21"/>
    <cellStyle name="40% - アクセント 2 2" xfId="22"/>
    <cellStyle name="40% - アクセント 2 2 2" xfId="23"/>
    <cellStyle name="40% - アクセント 2 3" xfId="24"/>
    <cellStyle name="40% - アクセント 3 2" xfId="25"/>
    <cellStyle name="40% - アクセント 3 2 2" xfId="26"/>
    <cellStyle name="40% - アクセント 3 3" xfId="27"/>
    <cellStyle name="40% - アクセント 4 2" xfId="28"/>
    <cellStyle name="40% - アクセント 4 2 2" xfId="29"/>
    <cellStyle name="40% - アクセント 4 3" xfId="30"/>
    <cellStyle name="40% - アクセント 5 2" xfId="31"/>
    <cellStyle name="40% - アクセント 5 2 2" xfId="32"/>
    <cellStyle name="40% - アクセント 5 3" xfId="33"/>
    <cellStyle name="40% - アクセント 6 2" xfId="34"/>
    <cellStyle name="40% - アクセント 6 2 2" xfId="35"/>
    <cellStyle name="40% - アクセント 6 3"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タイトル 2" xfId="49"/>
    <cellStyle name="チェック セル 2" xfId="50"/>
    <cellStyle name="どちらでもない 2" xfId="51"/>
    <cellStyle name="ハイパーリンク" xfId="72" builtinId="8"/>
    <cellStyle name="メモ 2" xfId="52"/>
    <cellStyle name="リンク セル 2" xfId="53"/>
    <cellStyle name="悪い 2" xfId="54"/>
    <cellStyle name="計算 2" xfId="55"/>
    <cellStyle name="警告文 2" xfId="56"/>
    <cellStyle name="桁区切り 2" xfId="77"/>
    <cellStyle name="見出し 1 2" xfId="57"/>
    <cellStyle name="見出し 2 2" xfId="58"/>
    <cellStyle name="見出し 3 2" xfId="59"/>
    <cellStyle name="見出し 4 2" xfId="60"/>
    <cellStyle name="集計 2" xfId="61"/>
    <cellStyle name="出力 2" xfId="62"/>
    <cellStyle name="説明文 2" xfId="63"/>
    <cellStyle name="通貨" xfId="71" builtinId="7"/>
    <cellStyle name="通貨 2" xfId="64"/>
    <cellStyle name="入力 2" xfId="65"/>
    <cellStyle name="標準" xfId="0" builtinId="0"/>
    <cellStyle name="標準 2" xfId="66"/>
    <cellStyle name="標準 3" xfId="67"/>
    <cellStyle name="標準 4" xfId="68"/>
    <cellStyle name="標準 5" xfId="69"/>
    <cellStyle name="標準 6" xfId="74"/>
    <cellStyle name="標準 7" xfId="75"/>
    <cellStyle name="標準 7 2" xfId="76"/>
    <cellStyle name="標準_福井県申込" xfId="73"/>
    <cellStyle name="良い 2" xfId="70"/>
  </cellStyles>
  <dxfs count="14">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s>
  <tableStyles count="0" defaultTableStyle="TableStyleMedium2"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12</xdr:col>
      <xdr:colOff>136899</xdr:colOff>
      <xdr:row>78</xdr:row>
      <xdr:rowOff>188259</xdr:rowOff>
    </xdr:from>
    <xdr:to>
      <xdr:col>13</xdr:col>
      <xdr:colOff>589617</xdr:colOff>
      <xdr:row>84</xdr:row>
      <xdr:rowOff>135218</xdr:rowOff>
    </xdr:to>
    <xdr:pic>
      <xdr:nvPicPr>
        <xdr:cNvPr id="2" name="図 1">
          <a:extLst>
            <a:ext uri="{FF2B5EF4-FFF2-40B4-BE49-F238E27FC236}">
              <a16:creationId xmlns:a16="http://schemas.microsoft.com/office/drawing/2014/main" xmlns="" id="{1C6603C9-3318-4B63-B593-013920899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2599" y="15009159"/>
          <a:ext cx="1109943" cy="1089959"/>
        </a:xfrm>
        <a:prstGeom prst="rect">
          <a:avLst/>
        </a:prstGeom>
      </xdr:spPr>
    </xdr:pic>
    <xdr:clientData/>
  </xdr:twoCellAnchor>
  <xdr:twoCellAnchor editAs="oneCell">
    <xdr:from>
      <xdr:col>0</xdr:col>
      <xdr:colOff>396314</xdr:colOff>
      <xdr:row>0</xdr:row>
      <xdr:rowOff>123825</xdr:rowOff>
    </xdr:from>
    <xdr:to>
      <xdr:col>2</xdr:col>
      <xdr:colOff>454321</xdr:colOff>
      <xdr:row>4</xdr:row>
      <xdr:rowOff>209549</xdr:rowOff>
    </xdr:to>
    <xdr:pic>
      <xdr:nvPicPr>
        <xdr:cNvPr id="3" name="図 2">
          <a:extLst>
            <a:ext uri="{FF2B5EF4-FFF2-40B4-BE49-F238E27FC236}">
              <a16:creationId xmlns:a16="http://schemas.microsoft.com/office/drawing/2014/main" xmlns="" id="{A071F473-A948-41F8-B8AB-B1B1F0563F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314" y="123825"/>
          <a:ext cx="1067657" cy="1066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xdr:colOff>
      <xdr:row>4</xdr:row>
      <xdr:rowOff>152401</xdr:rowOff>
    </xdr:from>
    <xdr:to>
      <xdr:col>16</xdr:col>
      <xdr:colOff>676275</xdr:colOff>
      <xdr:row>6</xdr:row>
      <xdr:rowOff>28575</xdr:rowOff>
    </xdr:to>
    <xdr:sp macro="" textlink="">
      <xdr:nvSpPr>
        <xdr:cNvPr id="2" name="テキスト ボックス 1">
          <a:extLst>
            <a:ext uri="{FF2B5EF4-FFF2-40B4-BE49-F238E27FC236}">
              <a16:creationId xmlns:a16="http://schemas.microsoft.com/office/drawing/2014/main" xmlns="" id="{00000000-0008-0000-0B00-000002000000}"/>
            </a:ext>
          </a:extLst>
        </xdr:cNvPr>
        <xdr:cNvSpPr txBox="1"/>
      </xdr:nvSpPr>
      <xdr:spPr>
        <a:xfrm>
          <a:off x="10077450" y="990601"/>
          <a:ext cx="1082675" cy="19684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110</xdr:row>
      <xdr:rowOff>31750</xdr:rowOff>
    </xdr:from>
    <xdr:to>
      <xdr:col>1</xdr:col>
      <xdr:colOff>600287</xdr:colOff>
      <xdr:row>111</xdr:row>
      <xdr:rowOff>52917</xdr:rowOff>
    </xdr:to>
    <xdr:sp macro="" textlink="">
      <xdr:nvSpPr>
        <xdr:cNvPr id="88" name="四角形: 角を丸くする 87">
          <a:extLst>
            <a:ext uri="{FF2B5EF4-FFF2-40B4-BE49-F238E27FC236}">
              <a16:creationId xmlns:a16="http://schemas.microsoft.com/office/drawing/2014/main" xmlns="" id="{4DCDF647-F5CC-F473-8DD2-78C604C198F2}"/>
            </a:ext>
          </a:extLst>
        </xdr:cNvPr>
        <xdr:cNvSpPr/>
      </xdr:nvSpPr>
      <xdr:spPr>
        <a:xfrm>
          <a:off x="548640" y="4243070"/>
          <a:ext cx="1226820" cy="190500"/>
        </a:xfrm>
        <a:prstGeom prst="round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0</xdr:col>
      <xdr:colOff>59268</xdr:colOff>
      <xdr:row>2</xdr:row>
      <xdr:rowOff>84666</xdr:rowOff>
    </xdr:from>
    <xdr:to>
      <xdr:col>14</xdr:col>
      <xdr:colOff>432035</xdr:colOff>
      <xdr:row>88</xdr:row>
      <xdr:rowOff>88897</xdr:rowOff>
    </xdr:to>
    <xdr:pic>
      <xdr:nvPicPr>
        <xdr:cNvPr id="2" name="図 1">
          <a:extLst>
            <a:ext uri="{FF2B5EF4-FFF2-40B4-BE49-F238E27FC236}">
              <a16:creationId xmlns:a16="http://schemas.microsoft.com/office/drawing/2014/main" xmlns="" id="{865088DE-1392-315B-3205-534B5D6807E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5346" r="6327"/>
        <a:stretch/>
      </xdr:blipFill>
      <xdr:spPr bwMode="auto">
        <a:xfrm>
          <a:off x="59268" y="423333"/>
          <a:ext cx="9144234" cy="14566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67734</xdr:rowOff>
    </xdr:from>
    <xdr:to>
      <xdr:col>14</xdr:col>
      <xdr:colOff>430219</xdr:colOff>
      <xdr:row>175</xdr:row>
      <xdr:rowOff>84668</xdr:rowOff>
    </xdr:to>
    <xdr:pic>
      <xdr:nvPicPr>
        <xdr:cNvPr id="3" name="図 2">
          <a:extLst>
            <a:ext uri="{FF2B5EF4-FFF2-40B4-BE49-F238E27FC236}">
              <a16:creationId xmlns:a16="http://schemas.microsoft.com/office/drawing/2014/main" xmlns="" id="{155FF151-6972-F603-7D1B-CDAFAEF8473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80" t="4018" r="7226" b="6608"/>
        <a:stretch/>
      </xdr:blipFill>
      <xdr:spPr bwMode="auto">
        <a:xfrm>
          <a:off x="0" y="15815734"/>
          <a:ext cx="9201686" cy="13902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8467</xdr:colOff>
      <xdr:row>366</xdr:row>
      <xdr:rowOff>38038</xdr:rowOff>
    </xdr:from>
    <xdr:to>
      <xdr:col>14</xdr:col>
      <xdr:colOff>521626</xdr:colOff>
      <xdr:row>450</xdr:row>
      <xdr:rowOff>76202</xdr:rowOff>
    </xdr:to>
    <xdr:pic>
      <xdr:nvPicPr>
        <xdr:cNvPr id="4" name="図 3">
          <a:extLst>
            <a:ext uri="{FF2B5EF4-FFF2-40B4-BE49-F238E27FC236}">
              <a16:creationId xmlns:a16="http://schemas.microsoft.com/office/drawing/2014/main" xmlns="" id="{B37009D0-1384-41B8-DAA0-7EECCE271EC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973" t="6621" r="4553"/>
        <a:stretch/>
      </xdr:blipFill>
      <xdr:spPr bwMode="auto">
        <a:xfrm>
          <a:off x="8467" y="62014038"/>
          <a:ext cx="9284626" cy="14262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152401</xdr:rowOff>
    </xdr:from>
    <xdr:to>
      <xdr:col>14</xdr:col>
      <xdr:colOff>577618</xdr:colOff>
      <xdr:row>248</xdr:row>
      <xdr:rowOff>150921</xdr:rowOff>
    </xdr:to>
    <xdr:pic>
      <xdr:nvPicPr>
        <xdr:cNvPr id="5" name="図 4">
          <a:extLst>
            <a:ext uri="{FF2B5EF4-FFF2-40B4-BE49-F238E27FC236}">
              <a16:creationId xmlns:a16="http://schemas.microsoft.com/office/drawing/2014/main" xmlns="" id="{F41212BC-4BE4-D04A-2109-B3D6501D203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593" t="7129" r="3732" b="20662"/>
        <a:stretch/>
      </xdr:blipFill>
      <xdr:spPr bwMode="auto">
        <a:xfrm>
          <a:off x="0" y="31309734"/>
          <a:ext cx="9349085" cy="10835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273</xdr:row>
      <xdr:rowOff>152399</xdr:rowOff>
    </xdr:from>
    <xdr:to>
      <xdr:col>14</xdr:col>
      <xdr:colOff>617456</xdr:colOff>
      <xdr:row>347</xdr:row>
      <xdr:rowOff>101599</xdr:rowOff>
    </xdr:to>
    <xdr:pic>
      <xdr:nvPicPr>
        <xdr:cNvPr id="6" name="図 5">
          <a:extLst>
            <a:ext uri="{FF2B5EF4-FFF2-40B4-BE49-F238E27FC236}">
              <a16:creationId xmlns:a16="http://schemas.microsoft.com/office/drawing/2014/main" xmlns="" id="{ED7115BA-A655-B718-6E4C-50D0A18DF4EF}"/>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809" t="8902" r="3076" b="7884"/>
        <a:stretch/>
      </xdr:blipFill>
      <xdr:spPr bwMode="auto">
        <a:xfrm>
          <a:off x="0" y="46380399"/>
          <a:ext cx="9388923" cy="12479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141817</xdr:colOff>
      <xdr:row>39</xdr:row>
      <xdr:rowOff>442384</xdr:rowOff>
    </xdr:from>
    <xdr:to>
      <xdr:col>29</xdr:col>
      <xdr:colOff>211667</xdr:colOff>
      <xdr:row>41</xdr:row>
      <xdr:rowOff>103685</xdr:rowOff>
    </xdr:to>
    <xdr:sp macro="" textlink="">
      <xdr:nvSpPr>
        <xdr:cNvPr id="2" name="楕円 1">
          <a:extLst>
            <a:ext uri="{FF2B5EF4-FFF2-40B4-BE49-F238E27FC236}">
              <a16:creationId xmlns:a16="http://schemas.microsoft.com/office/drawing/2014/main" xmlns="" id="{09250663-A648-4F1B-BE20-C4C314E8B10A}"/>
            </a:ext>
          </a:extLst>
        </xdr:cNvPr>
        <xdr:cNvSpPr/>
      </xdr:nvSpPr>
      <xdr:spPr>
        <a:xfrm>
          <a:off x="13997517" y="13891684"/>
          <a:ext cx="654050" cy="626501"/>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317500</xdr:colOff>
      <xdr:row>0</xdr:row>
      <xdr:rowOff>25400</xdr:rowOff>
    </xdr:from>
    <xdr:to>
      <xdr:col>60</xdr:col>
      <xdr:colOff>2705100</xdr:colOff>
      <xdr:row>2</xdr:row>
      <xdr:rowOff>139700</xdr:rowOff>
    </xdr:to>
    <xdr:sp macro="" textlink="">
      <xdr:nvSpPr>
        <xdr:cNvPr id="3" name="正方形/長方形 2">
          <a:extLst>
            <a:ext uri="{FF2B5EF4-FFF2-40B4-BE49-F238E27FC236}">
              <a16:creationId xmlns:a16="http://schemas.microsoft.com/office/drawing/2014/main" xmlns="" id="{1005CE91-32BD-408E-84DD-804430CE46AC}"/>
            </a:ext>
          </a:extLst>
        </xdr:cNvPr>
        <xdr:cNvSpPr/>
      </xdr:nvSpPr>
      <xdr:spPr>
        <a:xfrm>
          <a:off x="13398500" y="25400"/>
          <a:ext cx="7861300" cy="7620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76</xdr:row>
      <xdr:rowOff>12700</xdr:rowOff>
    </xdr:from>
    <xdr:to>
      <xdr:col>60</xdr:col>
      <xdr:colOff>2679700</xdr:colOff>
      <xdr:row>77</xdr:row>
      <xdr:rowOff>673100</xdr:rowOff>
    </xdr:to>
    <xdr:sp macro="" textlink="">
      <xdr:nvSpPr>
        <xdr:cNvPr id="4" name="正方形/長方形 3">
          <a:extLst>
            <a:ext uri="{FF2B5EF4-FFF2-40B4-BE49-F238E27FC236}">
              <a16:creationId xmlns:a16="http://schemas.microsoft.com/office/drawing/2014/main" xmlns="" id="{87D4A42E-013A-47D7-BAB1-A9F8640442A2}"/>
            </a:ext>
          </a:extLst>
        </xdr:cNvPr>
        <xdr:cNvSpPr/>
      </xdr:nvSpPr>
      <xdr:spPr>
        <a:xfrm>
          <a:off x="38100" y="30962600"/>
          <a:ext cx="21196300" cy="1016000"/>
        </a:xfrm>
        <a:prstGeom prst="rect">
          <a:avLst/>
        </a:prstGeom>
      </xdr:spPr>
      <xdr:style>
        <a:lnRef idx="2">
          <a:schemeClr val="dk1"/>
        </a:lnRef>
        <a:fillRef idx="1">
          <a:schemeClr val="lt1"/>
        </a:fillRef>
        <a:effectRef idx="0">
          <a:schemeClr val="dk1"/>
        </a:effectRef>
        <a:fontRef idx="minor">
          <a:schemeClr val="dk1"/>
        </a:fontRef>
      </xdr:style>
      <xdr:txBody>
        <a:bodyPr wrap="square">
          <a:noAutofit/>
        </a:bodyPr>
        <a:lstStyle>
          <a:defPPr>
            <a:defRPr lang="en-US"/>
          </a:defPPr>
          <a:lvl1pPr marL="0" algn="l" defTabSz="457167" rtl="0" eaLnBrk="1" latinLnBrk="0" hangingPunct="1">
            <a:defRPr sz="1800" kern="1200">
              <a:solidFill>
                <a:schemeClr val="tx1"/>
              </a:solidFill>
              <a:latin typeface="+mn-lt"/>
              <a:ea typeface="+mn-ea"/>
              <a:cs typeface="+mn-cs"/>
            </a:defRPr>
          </a:lvl1pPr>
          <a:lvl2pPr marL="457167" algn="l" defTabSz="457167" rtl="0" eaLnBrk="1" latinLnBrk="0" hangingPunct="1">
            <a:defRPr sz="1800" kern="1200">
              <a:solidFill>
                <a:schemeClr val="tx1"/>
              </a:solidFill>
              <a:latin typeface="+mn-lt"/>
              <a:ea typeface="+mn-ea"/>
              <a:cs typeface="+mn-cs"/>
            </a:defRPr>
          </a:lvl2pPr>
          <a:lvl3pPr marL="914333" algn="l" defTabSz="457167" rtl="0" eaLnBrk="1" latinLnBrk="0" hangingPunct="1">
            <a:defRPr sz="1800" kern="1200">
              <a:solidFill>
                <a:schemeClr val="tx1"/>
              </a:solidFill>
              <a:latin typeface="+mn-lt"/>
              <a:ea typeface="+mn-ea"/>
              <a:cs typeface="+mn-cs"/>
            </a:defRPr>
          </a:lvl3pPr>
          <a:lvl4pPr marL="1371501" algn="l" defTabSz="457167" rtl="0" eaLnBrk="1" latinLnBrk="0" hangingPunct="1">
            <a:defRPr sz="1800" kern="1200">
              <a:solidFill>
                <a:schemeClr val="tx1"/>
              </a:solidFill>
              <a:latin typeface="+mn-lt"/>
              <a:ea typeface="+mn-ea"/>
              <a:cs typeface="+mn-cs"/>
            </a:defRPr>
          </a:lvl4pPr>
          <a:lvl5pPr marL="1828667" algn="l" defTabSz="457167" rtl="0" eaLnBrk="1" latinLnBrk="0" hangingPunct="1">
            <a:defRPr sz="1800" kern="1200">
              <a:solidFill>
                <a:schemeClr val="tx1"/>
              </a:solidFill>
              <a:latin typeface="+mn-lt"/>
              <a:ea typeface="+mn-ea"/>
              <a:cs typeface="+mn-cs"/>
            </a:defRPr>
          </a:lvl5pPr>
          <a:lvl6pPr marL="2285834" algn="l" defTabSz="457167" rtl="0" eaLnBrk="1" latinLnBrk="0" hangingPunct="1">
            <a:defRPr sz="1800" kern="1200">
              <a:solidFill>
                <a:schemeClr val="tx1"/>
              </a:solidFill>
              <a:latin typeface="+mn-lt"/>
              <a:ea typeface="+mn-ea"/>
              <a:cs typeface="+mn-cs"/>
            </a:defRPr>
          </a:lvl6pPr>
          <a:lvl7pPr marL="2743000" algn="l" defTabSz="457167" rtl="0" eaLnBrk="1" latinLnBrk="0" hangingPunct="1">
            <a:defRPr sz="1800" kern="1200">
              <a:solidFill>
                <a:schemeClr val="tx1"/>
              </a:solidFill>
              <a:latin typeface="+mn-lt"/>
              <a:ea typeface="+mn-ea"/>
              <a:cs typeface="+mn-cs"/>
            </a:defRPr>
          </a:lvl7pPr>
          <a:lvl8pPr marL="3200167" algn="l" defTabSz="457167" rtl="0" eaLnBrk="1" latinLnBrk="0" hangingPunct="1">
            <a:defRPr sz="1800" kern="1200">
              <a:solidFill>
                <a:schemeClr val="tx1"/>
              </a:solidFill>
              <a:latin typeface="+mn-lt"/>
              <a:ea typeface="+mn-ea"/>
              <a:cs typeface="+mn-cs"/>
            </a:defRPr>
          </a:lvl8pPr>
          <a:lvl9pPr marL="3657333" algn="l" defTabSz="457167" rtl="0" eaLnBrk="1" latinLnBrk="0" hangingPunct="1">
            <a:defRPr sz="1800" kern="1200">
              <a:solidFill>
                <a:schemeClr val="tx1"/>
              </a:solidFill>
              <a:latin typeface="+mn-lt"/>
              <a:ea typeface="+mn-ea"/>
              <a:cs typeface="+mn-cs"/>
            </a:defRPr>
          </a:lvl9pPr>
        </a:lstStyle>
        <a:p>
          <a:r>
            <a:rPr lang="en-US" altLang="ja-JP" sz="1600"/>
            <a:t>【</a:t>
          </a:r>
          <a:r>
            <a:rPr lang="ja-JP" altLang="en-US" sz="1600"/>
            <a:t>個人情報利用目的のご案内</a:t>
          </a:r>
          <a:r>
            <a:rPr lang="en-US" altLang="ja-JP" sz="1600"/>
            <a:t>】</a:t>
          </a:r>
          <a:r>
            <a:rPr lang="ja-JP" altLang="en-US" sz="1600"/>
            <a:t>　</a:t>
          </a:r>
          <a:r>
            <a:rPr lang="ja-JP" altLang="ja-JP" sz="1600" b="1" kern="1200">
              <a:solidFill>
                <a:schemeClr val="tx1"/>
              </a:solidFill>
              <a:effectLst/>
              <a:latin typeface="+mn-lt"/>
              <a:ea typeface="+mn-ea"/>
              <a:cs typeface="+mn-cs"/>
            </a:rPr>
            <a:t>個人情報の取扱いに関する問合せ先：株式会社日本旅行新潟支店（担当</a:t>
          </a:r>
          <a:r>
            <a:rPr lang="en-US" altLang="ja-JP" sz="1600" b="1" kern="1200">
              <a:solidFill>
                <a:schemeClr val="tx1"/>
              </a:solidFill>
              <a:effectLst/>
              <a:latin typeface="+mn-lt"/>
              <a:ea typeface="+mn-ea"/>
              <a:cs typeface="+mn-cs"/>
            </a:rPr>
            <a:t>:</a:t>
          </a:r>
          <a:r>
            <a:rPr lang="ja-JP" altLang="ja-JP" sz="1600" b="1" kern="1200">
              <a:solidFill>
                <a:schemeClr val="tx1"/>
              </a:solidFill>
              <a:effectLst/>
              <a:latin typeface="+mn-lt"/>
              <a:ea typeface="+mn-ea"/>
              <a:cs typeface="+mn-cs"/>
            </a:rPr>
            <a:t>番場 太吉）</a:t>
          </a:r>
          <a:r>
            <a:rPr lang="en-US" altLang="ja-JP" sz="1600" b="1" kern="1200">
              <a:solidFill>
                <a:schemeClr val="tx1"/>
              </a:solidFill>
              <a:effectLst/>
              <a:latin typeface="+mn-lt"/>
              <a:ea typeface="+mn-ea"/>
              <a:cs typeface="+mn-cs"/>
            </a:rPr>
            <a:t>TEL:025-248-1000</a:t>
          </a:r>
          <a:endParaRPr lang="en-US" altLang="ja-JP" sz="1600"/>
        </a:p>
        <a:p>
          <a:r>
            <a:rPr lang="ja-JP" altLang="en-US" sz="1600"/>
            <a:t>ご記入いただきました個人情報は、お客様との間の連絡のために利用させていただくほか、大会事務局、および手配先の宿泊交通機関にも提供いたします。</a:t>
          </a:r>
          <a:endParaRPr lang="en-US" altLang="ja-JP" sz="1600"/>
        </a:p>
        <a:p>
          <a:r>
            <a:rPr lang="ja-JP" altLang="en-US" sz="1600"/>
            <a:t>各機関からお客様にご連絡が入ることもございますので、予めご了承ください。その他、当社の個人情報の取扱につきましては当社ホームページ（</a:t>
          </a:r>
          <a:r>
            <a:rPr lang="en-US" altLang="ja-JP" sz="1600"/>
            <a:t>https://www.nta.co.jp)</a:t>
          </a:r>
          <a:r>
            <a:rPr lang="ja-JP" altLang="en-US" sz="1600"/>
            <a:t>をご参照ください。</a:t>
          </a:r>
          <a:r>
            <a:rPr lang="ja-JP" altLang="en-US" sz="1800"/>
            <a:t>　　　　　　　　　　　　　　　　　　　　　　　　　　　　　　　　　　</a:t>
          </a:r>
          <a:endParaRPr lang="en-US" altLang="ja-JP" sz="1600" b="1"/>
        </a:p>
      </xdr:txBody>
    </xdr:sp>
    <xdr:clientData/>
  </xdr:twoCellAnchor>
  <xdr:twoCellAnchor>
    <xdr:from>
      <xdr:col>32</xdr:col>
      <xdr:colOff>292100</xdr:colOff>
      <xdr:row>39</xdr:row>
      <xdr:rowOff>404283</xdr:rowOff>
    </xdr:from>
    <xdr:to>
      <xdr:col>33</xdr:col>
      <xdr:colOff>361950</xdr:colOff>
      <xdr:row>41</xdr:row>
      <xdr:rowOff>65584</xdr:rowOff>
    </xdr:to>
    <xdr:sp macro="" textlink="">
      <xdr:nvSpPr>
        <xdr:cNvPr id="5" name="楕円 4">
          <a:extLst>
            <a:ext uri="{FF2B5EF4-FFF2-40B4-BE49-F238E27FC236}">
              <a16:creationId xmlns:a16="http://schemas.microsoft.com/office/drawing/2014/main" xmlns="" id="{EFE12E73-E4F3-4E47-9302-8645DBB0E50C}"/>
            </a:ext>
          </a:extLst>
        </xdr:cNvPr>
        <xdr:cNvSpPr/>
      </xdr:nvSpPr>
      <xdr:spPr>
        <a:xfrm>
          <a:off x="16484600" y="13688483"/>
          <a:ext cx="654050" cy="626501"/>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56493</xdr:colOff>
      <xdr:row>2</xdr:row>
      <xdr:rowOff>149208</xdr:rowOff>
    </xdr:from>
    <xdr:ext cx="2236511" cy="779059"/>
    <xdr:sp macro="" textlink="">
      <xdr:nvSpPr>
        <xdr:cNvPr id="6" name="正方形/長方形 5">
          <a:extLst>
            <a:ext uri="{FF2B5EF4-FFF2-40B4-BE49-F238E27FC236}">
              <a16:creationId xmlns:a16="http://schemas.microsoft.com/office/drawing/2014/main" xmlns="" id="{DE73652B-71E5-49F8-AB23-5149715A023E}"/>
            </a:ext>
          </a:extLst>
        </xdr:cNvPr>
        <xdr:cNvSpPr/>
      </xdr:nvSpPr>
      <xdr:spPr>
        <a:xfrm>
          <a:off x="14394793" y="796908"/>
          <a:ext cx="2236511" cy="779059"/>
        </a:xfrm>
        <a:prstGeom prst="rect">
          <a:avLst/>
        </a:prstGeom>
        <a:noFill/>
      </xdr:spPr>
      <xdr:txBody>
        <a:bodyPr wrap="none" lIns="91440" tIns="45720" rIns="91440" bIns="45720">
          <a:spAutoFit/>
        </a:bodyPr>
        <a:lstStyle/>
        <a:p>
          <a:pPr algn="ctr"/>
          <a:r>
            <a:rPr lang="ja-JP" altLang="en-US" sz="3200" b="1" cap="none" spc="0">
              <a:ln w="10160">
                <a:noFill/>
                <a:prstDash val="solid"/>
              </a:ln>
              <a:solidFill>
                <a:schemeClr val="tx1"/>
              </a:solidFill>
              <a:effectLst/>
            </a:rPr>
            <a:t>お申込み日</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70201A\home02\&#21271;&#38520;&#36984;&#25163;&#27177;&#38306;&#36899;\dantaimoushikomiipp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ocuments%20and%20Settings/USER/&#12487;&#12473;&#12463;&#12488;&#12483;&#12503;/&#19968;&#26178;&#20445;&#23384;/&#21508;&#26657;&#30331;&#37682;&#29992;&#12501;&#12449;&#12452;&#12523;H18&#30707;&#24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競技者データ"/>
      <sheetName val="各種設定"/>
      <sheetName val="改版履歴"/>
    </sheetNames>
    <sheetDataSet>
      <sheetData sheetId="0" refreshError="1"/>
      <sheetData sheetId="1" refreshError="1"/>
      <sheetData sheetId="2">
        <row r="6">
          <cell r="A6" t="str">
            <v>新潟</v>
          </cell>
          <cell r="E6" t="str">
            <v>男</v>
          </cell>
          <cell r="G6" t="str">
            <v>一般・大学</v>
          </cell>
        </row>
        <row r="7">
          <cell r="A7" t="str">
            <v>富山</v>
          </cell>
          <cell r="E7" t="str">
            <v>女</v>
          </cell>
          <cell r="G7" t="str">
            <v>高校・中学</v>
          </cell>
        </row>
        <row r="8">
          <cell r="A8" t="str">
            <v>石川</v>
          </cell>
        </row>
        <row r="9">
          <cell r="A9" t="str">
            <v>福井</v>
          </cell>
        </row>
        <row r="21">
          <cell r="G21" t="str">
            <v>1:選手権入賞</v>
          </cell>
        </row>
        <row r="22">
          <cell r="G22" t="str">
            <v>2:標準記録突破</v>
          </cell>
        </row>
        <row r="23">
          <cell r="G23" t="str">
            <v>3:陸協推薦　</v>
          </cell>
        </row>
        <row r="27">
          <cell r="G27" t="str">
            <v>1:選手権入賞</v>
          </cell>
        </row>
        <row r="28">
          <cell r="G28" t="str">
            <v>3:陸協推薦　</v>
          </cell>
        </row>
        <row r="101">
          <cell r="L101" t="str">
            <v>１００ｍ</v>
          </cell>
          <cell r="N101" t="str">
            <v>１００ｍ</v>
          </cell>
        </row>
        <row r="102">
          <cell r="L102" t="str">
            <v>２００ｍ</v>
          </cell>
          <cell r="N102" t="str">
            <v>２００ｍ</v>
          </cell>
        </row>
        <row r="103">
          <cell r="L103" t="str">
            <v>４００ｍ</v>
          </cell>
          <cell r="N103" t="str">
            <v>４００ｍ</v>
          </cell>
        </row>
        <row r="104">
          <cell r="L104" t="str">
            <v>８００ｍ</v>
          </cell>
          <cell r="N104" t="str">
            <v>８００ｍ</v>
          </cell>
        </row>
        <row r="105">
          <cell r="L105" t="str">
            <v>１５００ｍ</v>
          </cell>
          <cell r="N105" t="str">
            <v>１５００ｍ</v>
          </cell>
        </row>
        <row r="106">
          <cell r="L106" t="str">
            <v>５０００ｍ</v>
          </cell>
          <cell r="N106" t="str">
            <v>５０００ｍ</v>
          </cell>
        </row>
        <row r="107">
          <cell r="L107" t="str">
            <v>１００００ｍ</v>
          </cell>
          <cell r="N107" t="str">
            <v>１００００ｍ</v>
          </cell>
        </row>
        <row r="108">
          <cell r="L108" t="str">
            <v>１１０ｍＨ</v>
          </cell>
          <cell r="N108" t="str">
            <v>１００ｍＨ</v>
          </cell>
        </row>
        <row r="109">
          <cell r="L109" t="str">
            <v>４００ｍＨ</v>
          </cell>
          <cell r="N109" t="str">
            <v>４００ｍＨ</v>
          </cell>
        </row>
        <row r="110">
          <cell r="L110" t="str">
            <v>３０００ｍＳＣ</v>
          </cell>
          <cell r="N110" t="str">
            <v>３０００ｍＳＣ</v>
          </cell>
        </row>
        <row r="111">
          <cell r="L111" t="str">
            <v>５０００ｍＷ</v>
          </cell>
          <cell r="N111" t="str">
            <v>５０００ｍＷ</v>
          </cell>
        </row>
        <row r="112">
          <cell r="L112" t="str">
            <v>走高跳</v>
          </cell>
          <cell r="N112" t="str">
            <v>走高跳</v>
          </cell>
        </row>
        <row r="113">
          <cell r="L113" t="str">
            <v>棒高跳</v>
          </cell>
          <cell r="N113" t="str">
            <v>棒高跳</v>
          </cell>
        </row>
        <row r="114">
          <cell r="L114" t="str">
            <v>走幅跳</v>
          </cell>
          <cell r="N114" t="str">
            <v>走幅跳</v>
          </cell>
        </row>
        <row r="115">
          <cell r="L115" t="str">
            <v>三段跳</v>
          </cell>
          <cell r="N115" t="str">
            <v>三段跳</v>
          </cell>
        </row>
        <row r="116">
          <cell r="L116" t="str">
            <v>砲丸投</v>
          </cell>
          <cell r="N116" t="str">
            <v>砲丸投</v>
          </cell>
        </row>
        <row r="117">
          <cell r="L117" t="str">
            <v>円盤投</v>
          </cell>
          <cell r="N117" t="str">
            <v>円盤投</v>
          </cell>
        </row>
        <row r="118">
          <cell r="L118" t="str">
            <v>ﾊﾝﾏｰ投</v>
          </cell>
          <cell r="N118" t="str">
            <v>ﾊﾝﾏｰ投</v>
          </cell>
        </row>
        <row r="119">
          <cell r="L119" t="str">
            <v>やり投</v>
          </cell>
          <cell r="N119" t="str">
            <v>やり投</v>
          </cell>
        </row>
        <row r="120">
          <cell r="L120" t="str">
            <v>１０種競技</v>
          </cell>
          <cell r="N120" t="str">
            <v>７種競技</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校データ"/>
      <sheetName val="競技者データ"/>
      <sheetName val="登録用紙"/>
      <sheetName val="追加登録用紙"/>
      <sheetName val="学校DATA"/>
      <sheetName val="選手data"/>
      <sheetName val="男子"/>
      <sheetName val="女子"/>
      <sheetName val="名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fsc3tm@yahoo.co.jp" TargetMode="External"/><Relationship Id="rId1" Type="http://schemas.openxmlformats.org/officeDocument/2006/relationships/hyperlink" Target="mailto:fukui-rikkyo@clock.ocn.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125"/>
  <sheetViews>
    <sheetView tabSelected="1" topLeftCell="A43" zoomScaleNormal="100" zoomScaleSheetLayoutView="85" workbookViewId="0">
      <selection activeCell="C47" sqref="C47:O51"/>
    </sheetView>
  </sheetViews>
  <sheetFormatPr defaultColWidth="9" defaultRowHeight="13.5"/>
  <cols>
    <col min="1" max="1" width="10.625" style="152" customWidth="1"/>
    <col min="2" max="2" width="2.625" style="152" customWidth="1"/>
    <col min="3" max="3" width="7.625" style="152" customWidth="1"/>
    <col min="4" max="15" width="8.625" style="152" customWidth="1"/>
    <col min="16" max="16" width="7.25" style="152" customWidth="1"/>
    <col min="17" max="17" width="5.25" style="152" customWidth="1"/>
    <col min="18" max="16384" width="9" style="152"/>
  </cols>
  <sheetData>
    <row r="1" spans="1:16" ht="17.100000000000001" customHeight="1"/>
    <row r="2" spans="1:16" ht="20.45" customHeight="1">
      <c r="A2" s="354" t="s">
        <v>500</v>
      </c>
      <c r="B2" s="354"/>
      <c r="C2" s="354"/>
      <c r="D2" s="354"/>
      <c r="E2" s="354"/>
      <c r="F2" s="354"/>
      <c r="G2" s="354"/>
      <c r="H2" s="354"/>
      <c r="I2" s="354"/>
      <c r="J2" s="354"/>
      <c r="K2" s="354"/>
      <c r="L2" s="354"/>
      <c r="M2" s="354"/>
      <c r="N2" s="354"/>
      <c r="O2" s="354"/>
      <c r="P2" s="355"/>
    </row>
    <row r="3" spans="1:16" ht="20.45" customHeight="1">
      <c r="A3" s="354" t="s">
        <v>501</v>
      </c>
      <c r="B3" s="354"/>
      <c r="C3" s="354"/>
      <c r="D3" s="354"/>
      <c r="E3" s="354"/>
      <c r="F3" s="354"/>
      <c r="G3" s="354"/>
      <c r="H3" s="354"/>
      <c r="I3" s="354"/>
      <c r="J3" s="354"/>
      <c r="K3" s="354"/>
      <c r="L3" s="354"/>
      <c r="M3" s="354"/>
      <c r="N3" s="354"/>
      <c r="O3" s="354"/>
      <c r="P3" s="355"/>
    </row>
    <row r="4" spans="1:16" ht="20.45" customHeight="1" thickBot="1">
      <c r="A4" s="162"/>
      <c r="B4" s="329"/>
      <c r="C4" s="329"/>
      <c r="D4" s="329"/>
      <c r="E4" s="162"/>
      <c r="F4" s="329"/>
      <c r="G4" s="329"/>
      <c r="H4" s="329"/>
      <c r="I4" s="329"/>
      <c r="J4" s="329"/>
      <c r="K4" s="329"/>
      <c r="L4" s="329"/>
      <c r="M4" s="329"/>
      <c r="N4" s="329"/>
      <c r="O4" s="329"/>
      <c r="P4" s="332" t="s">
        <v>503</v>
      </c>
    </row>
    <row r="5" spans="1:16" ht="24.95" customHeight="1" thickBot="1">
      <c r="A5" s="153"/>
      <c r="B5" s="153"/>
      <c r="C5" s="153"/>
      <c r="D5" s="153"/>
      <c r="E5" s="153"/>
      <c r="F5" s="153"/>
      <c r="G5" s="153"/>
      <c r="H5" s="153"/>
      <c r="I5" s="153"/>
      <c r="J5" s="153"/>
      <c r="K5" s="153"/>
      <c r="L5" s="153"/>
      <c r="M5" s="153"/>
      <c r="N5" s="356" t="s">
        <v>517</v>
      </c>
      <c r="O5" s="357"/>
      <c r="P5" s="324"/>
    </row>
    <row r="6" spans="1:16" ht="15" customHeight="1">
      <c r="A6" s="153" t="s">
        <v>46</v>
      </c>
      <c r="B6" s="153"/>
      <c r="C6" s="153" t="s">
        <v>129</v>
      </c>
      <c r="D6" s="153"/>
      <c r="E6" s="153"/>
      <c r="F6" s="153"/>
      <c r="G6" s="153"/>
      <c r="H6" s="153"/>
      <c r="I6" s="153"/>
      <c r="J6" s="153"/>
      <c r="K6" s="153"/>
      <c r="L6" s="153"/>
      <c r="M6" s="153"/>
      <c r="N6" s="153"/>
      <c r="O6" s="153"/>
      <c r="P6" s="153"/>
    </row>
    <row r="7" spans="1:16">
      <c r="A7" s="153"/>
      <c r="B7" s="153"/>
      <c r="C7" s="153"/>
      <c r="D7" s="153"/>
      <c r="E7" s="153"/>
      <c r="F7" s="153"/>
      <c r="G7" s="153"/>
      <c r="H7" s="153"/>
      <c r="I7" s="153"/>
      <c r="J7" s="153"/>
      <c r="K7" s="153"/>
      <c r="L7" s="153"/>
      <c r="M7" s="153"/>
      <c r="N7" s="153"/>
      <c r="O7" s="153"/>
      <c r="P7" s="153"/>
    </row>
    <row r="8" spans="1:16" ht="15" customHeight="1">
      <c r="A8" s="153" t="s">
        <v>45</v>
      </c>
      <c r="B8" s="153"/>
      <c r="C8" s="153" t="s">
        <v>451</v>
      </c>
      <c r="D8" s="153"/>
      <c r="E8" s="153"/>
      <c r="F8" s="153"/>
      <c r="G8" s="153"/>
      <c r="H8" s="153"/>
      <c r="I8" s="153"/>
      <c r="J8" s="153"/>
      <c r="K8" s="153"/>
      <c r="L8" s="153"/>
      <c r="M8" s="153"/>
      <c r="N8" s="153"/>
      <c r="O8" s="153"/>
      <c r="P8" s="153"/>
    </row>
    <row r="9" spans="1:16">
      <c r="A9" s="153"/>
      <c r="B9" s="153"/>
      <c r="C9" s="153"/>
      <c r="D9" s="153"/>
      <c r="E9" s="153"/>
      <c r="F9" s="153"/>
      <c r="G9" s="153"/>
      <c r="H9" s="153"/>
      <c r="I9" s="153"/>
      <c r="J9" s="153"/>
      <c r="K9" s="153"/>
      <c r="L9" s="153"/>
      <c r="M9" s="153"/>
      <c r="N9" s="153"/>
      <c r="O9" s="153"/>
      <c r="P9" s="153"/>
    </row>
    <row r="10" spans="1:16" ht="15" customHeight="1">
      <c r="A10" s="153" t="s">
        <v>44</v>
      </c>
      <c r="B10" s="153"/>
      <c r="C10" s="153" t="s">
        <v>362</v>
      </c>
      <c r="D10" s="153"/>
      <c r="E10" s="153"/>
      <c r="F10" s="153"/>
      <c r="G10" s="153"/>
      <c r="H10" s="153"/>
      <c r="I10" s="153"/>
      <c r="J10" s="153"/>
      <c r="K10" s="153"/>
      <c r="L10" s="153"/>
      <c r="M10" s="153"/>
      <c r="N10" s="153"/>
      <c r="O10" s="153"/>
      <c r="P10" s="153"/>
    </row>
    <row r="11" spans="1:16">
      <c r="A11" s="153"/>
      <c r="B11" s="153"/>
      <c r="C11" s="153"/>
      <c r="D11" s="153"/>
      <c r="E11" s="153"/>
      <c r="F11" s="153"/>
      <c r="G11" s="153"/>
      <c r="H11" s="153"/>
      <c r="I11" s="153"/>
      <c r="J11" s="153"/>
      <c r="K11" s="153"/>
      <c r="L11" s="153"/>
      <c r="M11" s="153"/>
      <c r="N11" s="153"/>
      <c r="O11" s="153"/>
      <c r="P11" s="153"/>
    </row>
    <row r="12" spans="1:16" ht="15" customHeight="1">
      <c r="A12" s="153" t="s">
        <v>43</v>
      </c>
      <c r="B12" s="153"/>
      <c r="C12" s="153" t="s">
        <v>363</v>
      </c>
      <c r="D12" s="153"/>
      <c r="E12" s="153"/>
      <c r="F12" s="153"/>
      <c r="G12" s="153"/>
      <c r="H12" s="153"/>
      <c r="I12" s="153"/>
      <c r="J12" s="153"/>
      <c r="K12" s="153"/>
      <c r="L12" s="153"/>
      <c r="M12" s="153"/>
      <c r="N12" s="153"/>
      <c r="O12" s="153"/>
      <c r="P12" s="153"/>
    </row>
    <row r="13" spans="1:16">
      <c r="A13" s="153"/>
      <c r="B13" s="153"/>
      <c r="C13" s="153"/>
      <c r="D13" s="153"/>
      <c r="E13" s="153"/>
      <c r="F13" s="153"/>
      <c r="G13" s="153"/>
      <c r="H13" s="153"/>
      <c r="I13" s="153"/>
      <c r="J13" s="153"/>
      <c r="K13" s="153"/>
      <c r="L13" s="153"/>
      <c r="M13" s="153"/>
      <c r="N13" s="153"/>
      <c r="O13" s="153"/>
      <c r="P13" s="153"/>
    </row>
    <row r="14" spans="1:16" ht="15" customHeight="1">
      <c r="A14" s="153" t="s">
        <v>42</v>
      </c>
      <c r="B14" s="153"/>
      <c r="C14" s="358" t="s">
        <v>506</v>
      </c>
      <c r="D14" s="358"/>
      <c r="E14" s="358"/>
      <c r="F14" s="358"/>
      <c r="G14" s="358"/>
      <c r="H14" s="358"/>
      <c r="I14" s="358"/>
      <c r="J14" s="358"/>
      <c r="K14" s="358"/>
      <c r="L14" s="358"/>
      <c r="M14" s="358"/>
      <c r="N14" s="358"/>
      <c r="O14" s="358"/>
      <c r="P14" s="358"/>
    </row>
    <row r="15" spans="1:16" ht="15" customHeight="1">
      <c r="A15" s="153"/>
      <c r="B15" s="153"/>
      <c r="C15" s="165" t="s">
        <v>504</v>
      </c>
      <c r="D15" s="328"/>
      <c r="E15" s="328"/>
      <c r="F15" s="328"/>
      <c r="G15" s="328"/>
      <c r="H15" s="328"/>
      <c r="I15" s="328"/>
      <c r="J15" s="328"/>
      <c r="K15" s="328"/>
      <c r="L15" s="328"/>
      <c r="M15" s="328"/>
      <c r="N15" s="328"/>
      <c r="O15" s="328"/>
      <c r="P15" s="328"/>
    </row>
    <row r="16" spans="1:16">
      <c r="A16" s="153"/>
      <c r="B16" s="153"/>
      <c r="C16" s="153"/>
      <c r="D16" s="153"/>
      <c r="E16" s="153"/>
      <c r="F16" s="153"/>
      <c r="G16" s="153"/>
      <c r="H16" s="153"/>
      <c r="I16" s="153"/>
      <c r="J16" s="153"/>
      <c r="K16" s="153"/>
      <c r="L16" s="153"/>
      <c r="M16" s="153"/>
      <c r="N16" s="153"/>
      <c r="O16" s="153"/>
      <c r="P16" s="153"/>
    </row>
    <row r="17" spans="1:16" ht="15" customHeight="1">
      <c r="A17" s="153" t="s">
        <v>41</v>
      </c>
      <c r="B17" s="153"/>
      <c r="C17" s="153" t="s">
        <v>458</v>
      </c>
      <c r="D17" s="153"/>
      <c r="E17" s="153"/>
      <c r="F17" s="153"/>
      <c r="G17" s="153"/>
      <c r="H17" s="153"/>
      <c r="I17" s="153"/>
      <c r="J17" s="153"/>
      <c r="K17" s="153"/>
      <c r="L17" s="153"/>
      <c r="M17" s="153"/>
      <c r="N17" s="153"/>
      <c r="O17" s="153"/>
      <c r="P17" s="153"/>
    </row>
    <row r="18" spans="1:16" ht="15" customHeight="1">
      <c r="A18" s="153" t="s">
        <v>40</v>
      </c>
      <c r="B18" s="153"/>
      <c r="C18" s="153" t="s">
        <v>276</v>
      </c>
      <c r="D18" s="153"/>
      <c r="E18" s="153"/>
      <c r="F18" s="153"/>
      <c r="G18" s="153"/>
      <c r="H18" s="153"/>
      <c r="I18" s="153"/>
      <c r="J18" s="153"/>
      <c r="K18" s="153"/>
      <c r="L18" s="153"/>
      <c r="M18" s="153"/>
      <c r="N18" s="153"/>
      <c r="O18" s="153"/>
      <c r="P18" s="153"/>
    </row>
    <row r="19" spans="1:16" ht="15" customHeight="1">
      <c r="A19" s="153"/>
      <c r="B19" s="153"/>
      <c r="C19" s="153" t="s">
        <v>459</v>
      </c>
      <c r="D19" s="153"/>
      <c r="E19" s="153"/>
      <c r="F19" s="153"/>
      <c r="G19" s="153"/>
      <c r="H19" s="153"/>
      <c r="I19" s="153"/>
      <c r="J19" s="153"/>
      <c r="K19" s="153"/>
      <c r="L19" s="153"/>
      <c r="M19" s="153"/>
      <c r="N19" s="153"/>
      <c r="O19" s="153"/>
      <c r="P19" s="153"/>
    </row>
    <row r="20" spans="1:16" ht="15" customHeight="1">
      <c r="A20" s="153"/>
      <c r="B20" s="153"/>
      <c r="C20" s="153" t="s">
        <v>277</v>
      </c>
      <c r="D20" s="153"/>
      <c r="E20" s="153"/>
      <c r="F20" s="153"/>
      <c r="G20" s="153"/>
      <c r="H20" s="153"/>
      <c r="I20" s="153"/>
      <c r="J20" s="153"/>
      <c r="K20" s="153"/>
      <c r="L20" s="153"/>
      <c r="M20" s="153"/>
      <c r="N20" s="153"/>
      <c r="O20" s="153"/>
      <c r="P20" s="153"/>
    </row>
    <row r="21" spans="1:16" ht="15" customHeight="1">
      <c r="A21" s="153"/>
      <c r="B21" s="153"/>
      <c r="C21" s="153" t="s">
        <v>460</v>
      </c>
      <c r="D21" s="153"/>
      <c r="E21" s="153"/>
      <c r="F21" s="153"/>
      <c r="G21" s="153"/>
      <c r="H21" s="153"/>
      <c r="I21" s="153"/>
      <c r="J21" s="153"/>
      <c r="K21" s="153"/>
      <c r="L21" s="153"/>
      <c r="M21" s="153"/>
      <c r="N21" s="153"/>
      <c r="O21" s="153"/>
      <c r="P21" s="153"/>
    </row>
    <row r="22" spans="1:16" ht="15" customHeight="1">
      <c r="A22" s="153"/>
      <c r="B22" s="153"/>
      <c r="C22" s="153" t="s">
        <v>278</v>
      </c>
      <c r="D22" s="153"/>
      <c r="E22" s="153"/>
      <c r="F22" s="153"/>
      <c r="G22" s="153"/>
      <c r="H22" s="153"/>
      <c r="I22" s="153"/>
      <c r="J22" s="153"/>
      <c r="K22" s="153"/>
      <c r="L22" s="153"/>
      <c r="M22" s="153"/>
      <c r="N22" s="153"/>
      <c r="O22" s="153"/>
      <c r="P22" s="153"/>
    </row>
    <row r="23" spans="1:16" ht="15" customHeight="1">
      <c r="A23" s="153"/>
      <c r="B23" s="153"/>
      <c r="C23" s="153" t="s">
        <v>459</v>
      </c>
      <c r="D23" s="153"/>
      <c r="E23" s="153"/>
      <c r="F23" s="153"/>
      <c r="G23" s="153"/>
      <c r="H23" s="153"/>
      <c r="I23" s="153"/>
      <c r="J23" s="153"/>
      <c r="K23" s="153"/>
      <c r="L23" s="153"/>
      <c r="M23" s="153"/>
      <c r="N23" s="153"/>
      <c r="O23" s="153"/>
      <c r="P23" s="153"/>
    </row>
    <row r="24" spans="1:16" ht="15" customHeight="1">
      <c r="A24" s="153"/>
      <c r="B24" s="153"/>
      <c r="C24" s="153" t="s">
        <v>279</v>
      </c>
      <c r="D24" s="153"/>
      <c r="E24" s="153"/>
      <c r="F24" s="153"/>
      <c r="G24" s="153"/>
      <c r="H24" s="153"/>
      <c r="I24" s="153"/>
      <c r="J24" s="153"/>
      <c r="K24" s="153"/>
      <c r="L24" s="153"/>
      <c r="M24" s="153"/>
      <c r="N24" s="153"/>
      <c r="O24" s="153"/>
      <c r="P24" s="153"/>
    </row>
    <row r="25" spans="1:16" ht="15" customHeight="1">
      <c r="A25" s="153"/>
      <c r="B25" s="153"/>
      <c r="C25" s="153"/>
      <c r="D25" s="153"/>
      <c r="E25" s="153"/>
      <c r="F25" s="153"/>
      <c r="G25" s="153"/>
      <c r="H25" s="153"/>
      <c r="I25" s="153"/>
      <c r="J25" s="153"/>
      <c r="K25" s="153"/>
      <c r="L25" s="153"/>
      <c r="M25" s="153"/>
      <c r="N25" s="153"/>
      <c r="O25" s="153"/>
      <c r="P25" s="153"/>
    </row>
    <row r="26" spans="1:16" ht="15" customHeight="1">
      <c r="A26" s="153"/>
      <c r="B26" s="153"/>
      <c r="C26" s="162" t="s">
        <v>505</v>
      </c>
      <c r="D26" s="153"/>
      <c r="E26" s="153"/>
      <c r="F26" s="153"/>
      <c r="G26" s="153"/>
      <c r="H26" s="153"/>
      <c r="I26" s="153"/>
      <c r="J26" s="153"/>
      <c r="K26" s="153"/>
      <c r="L26" s="153"/>
      <c r="M26" s="153"/>
      <c r="N26" s="153"/>
      <c r="O26" s="153"/>
      <c r="P26" s="153"/>
    </row>
    <row r="27" spans="1:16" ht="15" customHeight="1">
      <c r="A27" s="153"/>
      <c r="B27" s="153"/>
      <c r="C27" s="153"/>
      <c r="D27" s="153"/>
      <c r="E27" s="153"/>
      <c r="F27" s="153"/>
      <c r="G27" s="153"/>
      <c r="H27" s="153"/>
      <c r="I27" s="153"/>
      <c r="J27" s="153"/>
      <c r="K27" s="153"/>
      <c r="L27" s="153"/>
      <c r="M27" s="153"/>
      <c r="N27" s="153"/>
      <c r="O27" s="153"/>
      <c r="P27" s="153"/>
    </row>
    <row r="28" spans="1:16" ht="15" customHeight="1">
      <c r="A28" s="153" t="s">
        <v>39</v>
      </c>
      <c r="B28" s="153"/>
      <c r="C28" s="152" t="s">
        <v>422</v>
      </c>
      <c r="D28" s="153"/>
      <c r="E28" s="153"/>
      <c r="F28" s="153"/>
      <c r="G28" s="153"/>
      <c r="H28" s="153"/>
      <c r="I28" s="153"/>
      <c r="J28" s="153"/>
      <c r="K28" s="153"/>
      <c r="L28" s="153"/>
      <c r="M28" s="153"/>
      <c r="N28" s="153"/>
      <c r="O28" s="153"/>
      <c r="P28" s="153"/>
    </row>
    <row r="29" spans="1:16">
      <c r="A29" s="153"/>
      <c r="B29" s="153"/>
      <c r="C29" s="153"/>
      <c r="D29" s="153"/>
      <c r="E29" s="153"/>
      <c r="F29" s="153"/>
      <c r="G29" s="153"/>
      <c r="H29" s="153"/>
      <c r="I29" s="153"/>
      <c r="J29" s="153"/>
      <c r="K29" s="153"/>
      <c r="L29" s="153"/>
      <c r="M29" s="153"/>
      <c r="N29" s="153"/>
      <c r="O29" s="153"/>
      <c r="P29" s="153"/>
    </row>
    <row r="30" spans="1:16" ht="15" customHeight="1">
      <c r="A30" s="153" t="s">
        <v>38</v>
      </c>
      <c r="B30" s="153"/>
      <c r="C30" s="153" t="s">
        <v>37</v>
      </c>
      <c r="D30" s="153"/>
      <c r="E30" s="153"/>
      <c r="F30" s="153"/>
      <c r="G30" s="153"/>
      <c r="H30" s="153"/>
      <c r="I30" s="153"/>
      <c r="J30" s="153"/>
      <c r="K30" s="153"/>
      <c r="L30" s="153"/>
      <c r="M30" s="153"/>
      <c r="N30" s="153"/>
      <c r="O30" s="153"/>
      <c r="P30" s="153"/>
    </row>
    <row r="31" spans="1:16" ht="15" customHeight="1">
      <c r="A31" s="153"/>
      <c r="B31" s="153"/>
      <c r="C31" s="153" t="s">
        <v>36</v>
      </c>
      <c r="D31" s="153"/>
      <c r="E31" s="153"/>
      <c r="F31" s="153"/>
      <c r="G31" s="153"/>
      <c r="H31" s="153"/>
      <c r="I31" s="153"/>
      <c r="J31" s="153"/>
      <c r="K31" s="153"/>
      <c r="L31" s="153"/>
      <c r="M31" s="153"/>
      <c r="N31" s="153"/>
      <c r="O31" s="153"/>
      <c r="P31" s="153"/>
    </row>
    <row r="32" spans="1:16">
      <c r="A32" s="153"/>
      <c r="B32" s="153"/>
      <c r="C32" s="153"/>
      <c r="D32" s="153"/>
      <c r="E32" s="153"/>
      <c r="F32" s="153"/>
      <c r="G32" s="153"/>
      <c r="H32" s="153"/>
      <c r="I32" s="153"/>
      <c r="J32" s="153"/>
      <c r="K32" s="153"/>
      <c r="L32" s="153"/>
      <c r="M32" s="153"/>
      <c r="N32" s="153"/>
      <c r="O32" s="153"/>
      <c r="P32" s="153"/>
    </row>
    <row r="33" spans="1:16" ht="15" customHeight="1">
      <c r="A33" s="153" t="s">
        <v>35</v>
      </c>
      <c r="B33" s="153"/>
      <c r="C33" s="358" t="s">
        <v>431</v>
      </c>
      <c r="D33" s="358"/>
      <c r="E33" s="358"/>
      <c r="F33" s="358"/>
      <c r="G33" s="358"/>
      <c r="H33" s="358"/>
      <c r="I33" s="358"/>
      <c r="J33" s="358"/>
      <c r="K33" s="358"/>
      <c r="L33" s="358"/>
      <c r="M33" s="358"/>
      <c r="N33" s="358"/>
      <c r="O33" s="358"/>
      <c r="P33" s="358"/>
    </row>
    <row r="34" spans="1:16" ht="15" customHeight="1">
      <c r="A34" s="153"/>
      <c r="B34" s="153"/>
      <c r="C34" s="358"/>
      <c r="D34" s="358"/>
      <c r="E34" s="358"/>
      <c r="F34" s="358"/>
      <c r="G34" s="358"/>
      <c r="H34" s="358"/>
      <c r="I34" s="358"/>
      <c r="J34" s="358"/>
      <c r="K34" s="358"/>
      <c r="L34" s="358"/>
      <c r="M34" s="358"/>
      <c r="N34" s="358"/>
      <c r="O34" s="358"/>
      <c r="P34" s="358"/>
    </row>
    <row r="35" spans="1:16" ht="15" customHeight="1">
      <c r="A35" s="153"/>
      <c r="B35" s="153"/>
      <c r="C35" s="153" t="s">
        <v>364</v>
      </c>
      <c r="D35" s="153"/>
      <c r="E35" s="153"/>
      <c r="F35" s="153"/>
      <c r="G35" s="153"/>
      <c r="H35" s="153"/>
      <c r="I35" s="153"/>
      <c r="J35" s="153"/>
      <c r="K35" s="153"/>
      <c r="L35" s="153"/>
      <c r="M35" s="153"/>
      <c r="N35" s="153"/>
      <c r="O35" s="153"/>
      <c r="P35" s="153"/>
    </row>
    <row r="36" spans="1:16" ht="15" customHeight="1">
      <c r="A36" s="153"/>
      <c r="B36" s="153"/>
      <c r="C36" s="153" t="s">
        <v>365</v>
      </c>
      <c r="D36" s="153"/>
      <c r="E36" s="153"/>
      <c r="F36" s="153"/>
      <c r="G36" s="153"/>
      <c r="H36" s="153"/>
      <c r="I36" s="153"/>
      <c r="J36" s="153"/>
      <c r="K36" s="153"/>
      <c r="L36" s="153"/>
      <c r="M36" s="153"/>
      <c r="N36" s="153"/>
      <c r="O36" s="153"/>
      <c r="P36" s="153"/>
    </row>
    <row r="37" spans="1:16" ht="15" customHeight="1">
      <c r="A37" s="153"/>
      <c r="B37" s="153"/>
      <c r="C37" s="153" t="s">
        <v>280</v>
      </c>
      <c r="D37" s="153"/>
      <c r="E37" s="153"/>
      <c r="F37" s="153"/>
      <c r="G37" s="153"/>
      <c r="H37" s="153"/>
      <c r="I37" s="153"/>
      <c r="J37" s="153"/>
      <c r="K37" s="153"/>
      <c r="L37" s="153"/>
      <c r="M37" s="153"/>
      <c r="N37" s="153"/>
      <c r="O37" s="153"/>
      <c r="P37" s="153"/>
    </row>
    <row r="38" spans="1:16" ht="15" customHeight="1">
      <c r="A38" s="153"/>
      <c r="B38" s="153"/>
      <c r="C38" s="153" t="s">
        <v>170</v>
      </c>
      <c r="D38" s="153"/>
      <c r="E38" s="153"/>
      <c r="F38" s="153"/>
      <c r="G38" s="153"/>
      <c r="H38" s="153"/>
      <c r="I38" s="153"/>
      <c r="J38" s="153"/>
      <c r="K38" s="153"/>
      <c r="L38" s="153"/>
      <c r="M38" s="153"/>
      <c r="N38" s="153"/>
      <c r="O38" s="153"/>
      <c r="P38" s="153"/>
    </row>
    <row r="39" spans="1:16" ht="15" customHeight="1">
      <c r="A39" s="153"/>
      <c r="B39" s="153"/>
      <c r="C39" s="153" t="s">
        <v>281</v>
      </c>
      <c r="D39" s="159"/>
      <c r="E39" s="159"/>
      <c r="F39" s="159"/>
      <c r="G39" s="159"/>
      <c r="H39" s="159"/>
      <c r="I39" s="159"/>
      <c r="J39" s="159"/>
      <c r="K39" s="159"/>
      <c r="L39" s="159"/>
      <c r="M39" s="159"/>
      <c r="N39" s="159"/>
      <c r="O39" s="159"/>
      <c r="P39" s="153"/>
    </row>
    <row r="40" spans="1:16">
      <c r="A40" s="153"/>
      <c r="B40" s="153"/>
      <c r="C40" s="153" t="s">
        <v>34</v>
      </c>
      <c r="D40" s="159"/>
      <c r="E40" s="159"/>
      <c r="F40" s="159"/>
      <c r="G40" s="159"/>
      <c r="H40" s="159"/>
      <c r="I40" s="159"/>
      <c r="J40" s="159"/>
      <c r="K40" s="159"/>
      <c r="L40" s="159"/>
      <c r="M40" s="159"/>
      <c r="N40" s="159"/>
      <c r="O40" s="159"/>
      <c r="P40" s="153"/>
    </row>
    <row r="41" spans="1:16" s="154" customFormat="1">
      <c r="A41" s="160"/>
      <c r="B41" s="160"/>
      <c r="C41" s="160"/>
      <c r="D41" s="160"/>
      <c r="E41" s="160"/>
      <c r="F41" s="160"/>
      <c r="G41" s="160"/>
      <c r="H41" s="160"/>
      <c r="I41" s="160"/>
      <c r="J41" s="160"/>
      <c r="K41" s="160"/>
      <c r="L41" s="160"/>
      <c r="M41" s="160"/>
      <c r="N41" s="160"/>
      <c r="O41" s="160"/>
      <c r="P41" s="161"/>
    </row>
    <row r="42" spans="1:16" s="153" customFormat="1" ht="15" customHeight="1" thickBot="1">
      <c r="A42" s="153" t="s">
        <v>33</v>
      </c>
      <c r="C42" s="153" t="s">
        <v>452</v>
      </c>
    </row>
    <row r="43" spans="1:16" ht="15" customHeight="1">
      <c r="A43" s="153"/>
      <c r="B43" s="153"/>
      <c r="C43" s="359" t="s">
        <v>518</v>
      </c>
      <c r="D43" s="360"/>
      <c r="E43" s="360"/>
      <c r="F43" s="360"/>
      <c r="G43" s="360"/>
      <c r="H43" s="360"/>
      <c r="I43" s="360"/>
      <c r="J43" s="360"/>
      <c r="K43" s="360"/>
      <c r="L43" s="360"/>
      <c r="M43" s="360"/>
      <c r="N43" s="360"/>
      <c r="O43" s="361"/>
      <c r="P43" s="153"/>
    </row>
    <row r="44" spans="1:16" ht="15" customHeight="1">
      <c r="A44" s="153"/>
      <c r="B44" s="153"/>
      <c r="C44" s="362"/>
      <c r="D44" s="363"/>
      <c r="E44" s="363"/>
      <c r="F44" s="363"/>
      <c r="G44" s="363"/>
      <c r="H44" s="363"/>
      <c r="I44" s="363"/>
      <c r="J44" s="363"/>
      <c r="K44" s="363"/>
      <c r="L44" s="363"/>
      <c r="M44" s="363"/>
      <c r="N44" s="363"/>
      <c r="O44" s="364"/>
      <c r="P44" s="153"/>
    </row>
    <row r="45" spans="1:16" ht="15" customHeight="1" thickBot="1">
      <c r="A45" s="153"/>
      <c r="B45" s="153"/>
      <c r="C45" s="365"/>
      <c r="D45" s="366"/>
      <c r="E45" s="366"/>
      <c r="F45" s="366"/>
      <c r="G45" s="366"/>
      <c r="H45" s="366"/>
      <c r="I45" s="366"/>
      <c r="J45" s="366"/>
      <c r="K45" s="366"/>
      <c r="L45" s="366"/>
      <c r="M45" s="366"/>
      <c r="N45" s="366"/>
      <c r="O45" s="367"/>
      <c r="P45" s="153"/>
    </row>
    <row r="46" spans="1:16" ht="15" customHeight="1" thickBot="1">
      <c r="A46" s="153"/>
      <c r="B46" s="153"/>
      <c r="C46" s="153"/>
      <c r="D46" s="153"/>
      <c r="E46" s="153"/>
      <c r="F46" s="153"/>
      <c r="G46" s="153"/>
      <c r="H46" s="153"/>
      <c r="I46" s="153"/>
      <c r="J46" s="153"/>
      <c r="K46" s="153"/>
      <c r="L46" s="153"/>
      <c r="M46" s="153"/>
      <c r="N46" s="153"/>
      <c r="O46" s="153"/>
      <c r="P46" s="153"/>
    </row>
    <row r="47" spans="1:16" ht="15" customHeight="1">
      <c r="A47" s="153" t="s">
        <v>282</v>
      </c>
      <c r="B47" s="153"/>
      <c r="C47" s="339" t="s">
        <v>523</v>
      </c>
      <c r="D47" s="340"/>
      <c r="E47" s="340"/>
      <c r="F47" s="340"/>
      <c r="G47" s="340"/>
      <c r="H47" s="340"/>
      <c r="I47" s="340"/>
      <c r="J47" s="340"/>
      <c r="K47" s="340"/>
      <c r="L47" s="340"/>
      <c r="M47" s="340"/>
      <c r="N47" s="340"/>
      <c r="O47" s="341"/>
      <c r="P47" s="153"/>
    </row>
    <row r="48" spans="1:16" ht="15" customHeight="1">
      <c r="A48" s="153" t="s">
        <v>521</v>
      </c>
      <c r="B48" s="153"/>
      <c r="C48" s="342"/>
      <c r="D48" s="343"/>
      <c r="E48" s="343"/>
      <c r="F48" s="343"/>
      <c r="G48" s="343"/>
      <c r="H48" s="343"/>
      <c r="I48" s="343"/>
      <c r="J48" s="343"/>
      <c r="K48" s="343"/>
      <c r="L48" s="343"/>
      <c r="M48" s="343"/>
      <c r="N48" s="343"/>
      <c r="O48" s="344"/>
      <c r="P48" s="153"/>
    </row>
    <row r="49" spans="1:18" ht="15" customHeight="1">
      <c r="A49" s="153"/>
      <c r="B49" s="153"/>
      <c r="C49" s="342"/>
      <c r="D49" s="343"/>
      <c r="E49" s="343"/>
      <c r="F49" s="343"/>
      <c r="G49" s="343"/>
      <c r="H49" s="343"/>
      <c r="I49" s="343"/>
      <c r="J49" s="343"/>
      <c r="K49" s="343"/>
      <c r="L49" s="343"/>
      <c r="M49" s="343"/>
      <c r="N49" s="343"/>
      <c r="O49" s="344"/>
      <c r="P49" s="153"/>
    </row>
    <row r="50" spans="1:18" ht="15" customHeight="1">
      <c r="A50" s="153"/>
      <c r="B50" s="153"/>
      <c r="C50" s="342"/>
      <c r="D50" s="343"/>
      <c r="E50" s="343"/>
      <c r="F50" s="343"/>
      <c r="G50" s="343"/>
      <c r="H50" s="343"/>
      <c r="I50" s="343"/>
      <c r="J50" s="343"/>
      <c r="K50" s="343"/>
      <c r="L50" s="343"/>
      <c r="M50" s="343"/>
      <c r="N50" s="343"/>
      <c r="O50" s="344"/>
      <c r="P50" s="153"/>
    </row>
    <row r="51" spans="1:18" ht="15" customHeight="1" thickBot="1">
      <c r="A51" s="153"/>
      <c r="B51" s="153"/>
      <c r="C51" s="345"/>
      <c r="D51" s="346"/>
      <c r="E51" s="346"/>
      <c r="F51" s="346"/>
      <c r="G51" s="346"/>
      <c r="H51" s="346"/>
      <c r="I51" s="346"/>
      <c r="J51" s="346"/>
      <c r="K51" s="346"/>
      <c r="L51" s="346"/>
      <c r="M51" s="346"/>
      <c r="N51" s="346"/>
      <c r="O51" s="347"/>
      <c r="P51" s="153"/>
    </row>
    <row r="52" spans="1:18" ht="15" customHeight="1">
      <c r="A52" s="153"/>
      <c r="B52" s="153"/>
      <c r="C52" s="153" t="s">
        <v>519</v>
      </c>
      <c r="D52" s="153"/>
      <c r="E52" s="153"/>
      <c r="F52" s="153"/>
      <c r="G52" s="153"/>
      <c r="H52" s="153"/>
      <c r="I52" s="153"/>
      <c r="J52" s="153"/>
      <c r="K52" s="153"/>
      <c r="L52" s="153"/>
      <c r="M52" s="153"/>
      <c r="N52" s="153"/>
      <c r="O52" s="153"/>
      <c r="P52" s="153"/>
    </row>
    <row r="53" spans="1:18" ht="15" customHeight="1">
      <c r="A53" s="153"/>
      <c r="B53" s="153"/>
      <c r="C53" s="153" t="s">
        <v>424</v>
      </c>
      <c r="D53" s="153"/>
      <c r="E53" s="153"/>
      <c r="F53" s="153"/>
      <c r="G53" s="153"/>
      <c r="H53" s="153"/>
      <c r="I53" s="153"/>
      <c r="J53" s="153"/>
      <c r="K53" s="153"/>
      <c r="L53" s="153"/>
      <c r="M53" s="153"/>
      <c r="N53" s="153"/>
      <c r="O53" s="153"/>
      <c r="P53" s="153"/>
    </row>
    <row r="54" spans="1:18" ht="15" customHeight="1">
      <c r="A54" s="153"/>
      <c r="B54" s="153"/>
      <c r="C54" s="153" t="s">
        <v>425</v>
      </c>
      <c r="D54" s="153"/>
      <c r="E54" s="153"/>
      <c r="F54" s="153"/>
      <c r="G54" s="153"/>
      <c r="H54" s="153"/>
      <c r="I54" s="153"/>
      <c r="J54" s="153"/>
      <c r="K54" s="153"/>
      <c r="L54" s="153"/>
      <c r="M54" s="153"/>
      <c r="N54" s="153"/>
      <c r="O54" s="153"/>
      <c r="P54" s="153"/>
    </row>
    <row r="55" spans="1:18" ht="15" customHeight="1">
      <c r="A55" s="153"/>
      <c r="B55" s="153"/>
      <c r="C55" s="162" t="s">
        <v>283</v>
      </c>
      <c r="D55" s="153"/>
      <c r="E55" s="153"/>
      <c r="F55" s="153"/>
      <c r="G55" s="153"/>
      <c r="H55" s="153"/>
      <c r="I55" s="153"/>
      <c r="J55" s="153"/>
      <c r="K55" s="153"/>
      <c r="L55" s="153"/>
      <c r="M55" s="153"/>
      <c r="N55" s="153"/>
      <c r="O55" s="153"/>
      <c r="P55" s="153"/>
    </row>
    <row r="56" spans="1:18" ht="15" customHeight="1" thickBot="1">
      <c r="A56" s="153"/>
      <c r="B56" s="153"/>
      <c r="C56" s="162"/>
      <c r="D56" s="153"/>
      <c r="E56" s="153"/>
      <c r="F56" s="153"/>
      <c r="G56" s="153"/>
      <c r="H56" s="153"/>
      <c r="I56" s="153"/>
      <c r="J56" s="153"/>
      <c r="K56" s="153"/>
      <c r="L56" s="153"/>
      <c r="M56" s="153"/>
      <c r="N56" s="153"/>
      <c r="O56" s="153"/>
      <c r="P56" s="153"/>
    </row>
    <row r="57" spans="1:18" ht="9" customHeight="1">
      <c r="A57" s="153"/>
      <c r="B57" s="153"/>
      <c r="C57" s="325"/>
      <c r="D57" s="326"/>
      <c r="E57" s="326"/>
      <c r="F57" s="326"/>
      <c r="G57" s="326"/>
      <c r="H57" s="326"/>
      <c r="I57" s="326"/>
      <c r="J57" s="326"/>
      <c r="K57" s="326"/>
      <c r="L57" s="326"/>
      <c r="M57" s="326"/>
      <c r="N57" s="326"/>
      <c r="O57" s="327"/>
      <c r="P57" s="153"/>
    </row>
    <row r="58" spans="1:18" ht="15" customHeight="1">
      <c r="A58" s="153" t="s">
        <v>130</v>
      </c>
      <c r="B58" s="324"/>
      <c r="C58" s="348" t="s">
        <v>352</v>
      </c>
      <c r="D58" s="349"/>
      <c r="E58" s="350" t="s">
        <v>423</v>
      </c>
      <c r="F58" s="350"/>
      <c r="G58" s="350"/>
      <c r="H58" s="350"/>
      <c r="I58" s="350"/>
      <c r="J58" s="350"/>
      <c r="K58" s="350"/>
      <c r="L58" s="350"/>
      <c r="M58" s="350"/>
      <c r="N58" s="350"/>
      <c r="O58" s="351"/>
      <c r="P58" s="192"/>
      <c r="R58" s="156"/>
    </row>
    <row r="59" spans="1:18" ht="15" customHeight="1">
      <c r="A59" s="153" t="s">
        <v>522</v>
      </c>
      <c r="B59" s="324"/>
      <c r="C59" s="330"/>
      <c r="D59" s="331"/>
      <c r="E59" s="350" t="s">
        <v>428</v>
      </c>
      <c r="F59" s="350"/>
      <c r="G59" s="350"/>
      <c r="H59" s="350"/>
      <c r="I59" s="350"/>
      <c r="J59" s="350"/>
      <c r="K59" s="350"/>
      <c r="L59" s="350"/>
      <c r="M59" s="350"/>
      <c r="N59" s="350"/>
      <c r="O59" s="351"/>
      <c r="P59" s="192"/>
      <c r="R59" s="156"/>
    </row>
    <row r="60" spans="1:18" ht="15" customHeight="1">
      <c r="A60" s="153"/>
      <c r="B60" s="324"/>
      <c r="C60" s="348" t="s">
        <v>353</v>
      </c>
      <c r="D60" s="349"/>
      <c r="E60" s="352" t="s">
        <v>354</v>
      </c>
      <c r="F60" s="352"/>
      <c r="G60" s="352"/>
      <c r="H60" s="352"/>
      <c r="I60" s="352"/>
      <c r="J60" s="352"/>
      <c r="K60" s="352"/>
      <c r="L60" s="352"/>
      <c r="M60" s="352"/>
      <c r="N60" s="352"/>
      <c r="O60" s="353"/>
      <c r="P60" s="153"/>
    </row>
    <row r="61" spans="1:18" ht="7.5" customHeight="1" thickBot="1">
      <c r="A61" s="153"/>
      <c r="B61" s="324"/>
      <c r="C61" s="320"/>
      <c r="D61" s="321"/>
      <c r="E61" s="322"/>
      <c r="F61" s="322"/>
      <c r="G61" s="322"/>
      <c r="H61" s="322"/>
      <c r="I61" s="322"/>
      <c r="J61" s="322"/>
      <c r="K61" s="322"/>
      <c r="L61" s="322"/>
      <c r="M61" s="322"/>
      <c r="N61" s="322"/>
      <c r="O61" s="323"/>
      <c r="P61" s="153"/>
    </row>
    <row r="62" spans="1:18" ht="15" customHeight="1">
      <c r="A62" s="153"/>
      <c r="B62" s="153"/>
      <c r="C62" s="153" t="s">
        <v>355</v>
      </c>
      <c r="D62" s="153"/>
      <c r="E62" s="153"/>
      <c r="F62" s="153"/>
      <c r="G62" s="153"/>
      <c r="H62" s="153"/>
      <c r="I62" s="153"/>
      <c r="J62" s="153"/>
      <c r="K62" s="153"/>
      <c r="L62" s="153"/>
      <c r="M62" s="153"/>
      <c r="N62" s="153"/>
      <c r="O62" s="153"/>
      <c r="P62" s="153"/>
    </row>
    <row r="63" spans="1:18" ht="15" customHeight="1">
      <c r="A63" s="153"/>
      <c r="B63" s="153"/>
      <c r="C63" s="163"/>
      <c r="D63" s="163"/>
      <c r="E63" s="163"/>
      <c r="F63" s="163"/>
      <c r="G63" s="163"/>
      <c r="H63" s="163"/>
      <c r="I63" s="163"/>
      <c r="J63" s="163"/>
      <c r="K63" s="163"/>
      <c r="L63" s="163"/>
      <c r="M63" s="163"/>
      <c r="N63" s="163"/>
      <c r="O63" s="163"/>
      <c r="P63" s="153"/>
    </row>
    <row r="64" spans="1:18" ht="15" customHeight="1">
      <c r="A64" s="153" t="s">
        <v>32</v>
      </c>
      <c r="B64" s="153"/>
      <c r="C64" s="164" t="s">
        <v>22</v>
      </c>
      <c r="D64" s="164" t="s">
        <v>131</v>
      </c>
      <c r="E64" s="164" t="s">
        <v>132</v>
      </c>
      <c r="F64" s="164" t="s">
        <v>31</v>
      </c>
      <c r="G64" s="164" t="s">
        <v>30</v>
      </c>
      <c r="H64" s="164" t="s">
        <v>29</v>
      </c>
      <c r="I64" s="164" t="s">
        <v>28</v>
      </c>
      <c r="J64" s="164" t="s">
        <v>27</v>
      </c>
      <c r="K64" s="164" t="s">
        <v>133</v>
      </c>
      <c r="L64" s="164" t="s">
        <v>134</v>
      </c>
      <c r="M64" s="164" t="s">
        <v>135</v>
      </c>
      <c r="N64" s="164" t="s">
        <v>26</v>
      </c>
      <c r="O64" s="164" t="s">
        <v>25</v>
      </c>
      <c r="P64" s="153"/>
    </row>
    <row r="65" spans="1:16" ht="15" customHeight="1">
      <c r="A65" s="153"/>
      <c r="B65" s="153"/>
      <c r="C65" s="164" t="s">
        <v>13</v>
      </c>
      <c r="D65" s="164" t="s">
        <v>136</v>
      </c>
      <c r="E65" s="164" t="s">
        <v>137</v>
      </c>
      <c r="F65" s="164" t="s">
        <v>138</v>
      </c>
      <c r="G65" s="164" t="s">
        <v>139</v>
      </c>
      <c r="H65" s="164" t="s">
        <v>140</v>
      </c>
      <c r="I65" s="164" t="s">
        <v>141</v>
      </c>
      <c r="J65" s="164" t="s">
        <v>142</v>
      </c>
      <c r="K65" s="164" t="s">
        <v>143</v>
      </c>
      <c r="L65" s="164" t="s">
        <v>144</v>
      </c>
      <c r="M65" s="164" t="s">
        <v>145</v>
      </c>
      <c r="N65" s="164" t="s">
        <v>146</v>
      </c>
      <c r="O65" s="164" t="s">
        <v>24</v>
      </c>
      <c r="P65" s="153"/>
    </row>
    <row r="66" spans="1:16" ht="15" customHeight="1">
      <c r="A66" s="153"/>
      <c r="B66" s="153"/>
      <c r="C66" s="164" t="s">
        <v>8</v>
      </c>
      <c r="D66" s="164" t="s">
        <v>147</v>
      </c>
      <c r="E66" s="164" t="s">
        <v>148</v>
      </c>
      <c r="F66" s="164" t="s">
        <v>149</v>
      </c>
      <c r="G66" s="164" t="s">
        <v>150</v>
      </c>
      <c r="H66" s="164" t="s">
        <v>151</v>
      </c>
      <c r="I66" s="164" t="s">
        <v>152</v>
      </c>
      <c r="J66" s="164" t="s">
        <v>153</v>
      </c>
      <c r="K66" s="164" t="s">
        <v>154</v>
      </c>
      <c r="L66" s="164" t="s">
        <v>143</v>
      </c>
      <c r="M66" s="164" t="s">
        <v>155</v>
      </c>
      <c r="N66" s="164" t="s">
        <v>156</v>
      </c>
      <c r="O66" s="164" t="s">
        <v>23</v>
      </c>
      <c r="P66" s="153"/>
    </row>
    <row r="67" spans="1:16" ht="15" customHeight="1">
      <c r="A67" s="153"/>
      <c r="B67" s="153"/>
      <c r="C67" s="153"/>
      <c r="D67" s="153"/>
      <c r="E67" s="153"/>
      <c r="F67" s="153"/>
      <c r="G67" s="153"/>
      <c r="H67" s="153"/>
      <c r="I67" s="153"/>
      <c r="J67" s="153"/>
      <c r="K67" s="153"/>
      <c r="L67" s="153"/>
      <c r="M67" s="153"/>
      <c r="N67" s="153"/>
      <c r="O67" s="153"/>
      <c r="P67" s="153"/>
    </row>
    <row r="68" spans="1:16">
      <c r="A68" s="153"/>
      <c r="B68" s="153"/>
      <c r="C68" s="164" t="s">
        <v>22</v>
      </c>
      <c r="D68" s="164" t="s">
        <v>21</v>
      </c>
      <c r="E68" s="164" t="s">
        <v>20</v>
      </c>
      <c r="F68" s="164" t="s">
        <v>19</v>
      </c>
      <c r="G68" s="164" t="s">
        <v>18</v>
      </c>
      <c r="H68" s="164" t="s">
        <v>17</v>
      </c>
      <c r="I68" s="164" t="s">
        <v>16</v>
      </c>
      <c r="J68" s="164" t="s">
        <v>15</v>
      </c>
      <c r="K68" s="164" t="s">
        <v>14</v>
      </c>
      <c r="L68" s="153"/>
      <c r="M68" s="153"/>
      <c r="N68" s="153"/>
      <c r="O68" s="153"/>
      <c r="P68" s="153"/>
    </row>
    <row r="69" spans="1:16" ht="15" customHeight="1">
      <c r="A69" s="153"/>
      <c r="B69" s="153"/>
      <c r="C69" s="164" t="s">
        <v>13</v>
      </c>
      <c r="D69" s="164" t="s">
        <v>12</v>
      </c>
      <c r="E69" s="164" t="s">
        <v>157</v>
      </c>
      <c r="F69" s="164" t="s">
        <v>158</v>
      </c>
      <c r="G69" s="164" t="s">
        <v>11</v>
      </c>
      <c r="H69" s="164" t="s">
        <v>159</v>
      </c>
      <c r="I69" s="164" t="s">
        <v>160</v>
      </c>
      <c r="J69" s="164" t="s">
        <v>171</v>
      </c>
      <c r="K69" s="164" t="s">
        <v>10</v>
      </c>
      <c r="L69" s="153"/>
      <c r="M69" s="165" t="s">
        <v>9</v>
      </c>
      <c r="N69" s="153"/>
      <c r="O69" s="153"/>
      <c r="P69" s="153"/>
    </row>
    <row r="70" spans="1:16" ht="15" customHeight="1">
      <c r="A70" s="153"/>
      <c r="B70" s="153"/>
      <c r="C70" s="164" t="s">
        <v>8</v>
      </c>
      <c r="D70" s="164" t="s">
        <v>7</v>
      </c>
      <c r="E70" s="164" t="s">
        <v>6</v>
      </c>
      <c r="F70" s="164" t="s">
        <v>161</v>
      </c>
      <c r="G70" s="164" t="s">
        <v>162</v>
      </c>
      <c r="H70" s="164" t="s">
        <v>163</v>
      </c>
      <c r="I70" s="164" t="s">
        <v>164</v>
      </c>
      <c r="J70" s="164" t="s">
        <v>165</v>
      </c>
      <c r="K70" s="164" t="s">
        <v>166</v>
      </c>
      <c r="L70" s="153"/>
      <c r="M70" s="165" t="s">
        <v>5</v>
      </c>
      <c r="N70" s="153"/>
      <c r="O70" s="153"/>
      <c r="P70" s="153"/>
    </row>
    <row r="71" spans="1:16" ht="15" customHeight="1">
      <c r="A71" s="153"/>
      <c r="B71" s="153"/>
      <c r="C71" s="165"/>
      <c r="D71" s="166"/>
      <c r="E71" s="166"/>
      <c r="F71" s="166"/>
      <c r="G71" s="166"/>
      <c r="H71" s="166"/>
      <c r="I71" s="166"/>
      <c r="J71" s="166"/>
      <c r="K71" s="166"/>
      <c r="L71" s="153"/>
      <c r="M71" s="165"/>
      <c r="N71" s="153"/>
      <c r="O71" s="153"/>
      <c r="P71" s="153"/>
    </row>
    <row r="72" spans="1:16">
      <c r="A72" s="153" t="s">
        <v>4</v>
      </c>
      <c r="B72" s="153"/>
      <c r="C72" s="153" t="s">
        <v>3</v>
      </c>
      <c r="D72" s="153"/>
      <c r="E72" s="153"/>
      <c r="F72" s="153"/>
      <c r="G72" s="153"/>
      <c r="H72" s="153"/>
      <c r="I72" s="153"/>
      <c r="J72" s="153"/>
      <c r="K72" s="153"/>
      <c r="L72" s="153"/>
      <c r="M72" s="153"/>
      <c r="N72" s="153"/>
      <c r="O72" s="153"/>
      <c r="P72" s="153"/>
    </row>
    <row r="73" spans="1:16" ht="15" customHeight="1">
      <c r="A73" s="153"/>
      <c r="B73" s="153"/>
      <c r="C73" s="153" t="s">
        <v>284</v>
      </c>
      <c r="D73" s="153"/>
      <c r="E73" s="153"/>
      <c r="F73" s="153"/>
      <c r="G73" s="153"/>
      <c r="H73" s="153"/>
      <c r="I73" s="153"/>
      <c r="J73" s="153"/>
      <c r="K73" s="153"/>
      <c r="L73" s="153"/>
      <c r="M73" s="153"/>
      <c r="N73" s="153"/>
      <c r="O73" s="153"/>
      <c r="P73" s="153"/>
    </row>
    <row r="74" spans="1:16" ht="15" customHeight="1">
      <c r="A74" s="153"/>
      <c r="B74" s="153"/>
      <c r="C74" s="153" t="s">
        <v>285</v>
      </c>
      <c r="D74" s="153"/>
      <c r="E74" s="153"/>
      <c r="F74" s="153"/>
      <c r="G74" s="153"/>
      <c r="H74" s="153"/>
      <c r="I74" s="153"/>
      <c r="J74" s="153"/>
      <c r="K74" s="153"/>
      <c r="L74" s="153"/>
      <c r="M74" s="153"/>
      <c r="N74" s="153"/>
      <c r="O74" s="153"/>
      <c r="P74" s="153"/>
    </row>
    <row r="75" spans="1:16" ht="15" customHeight="1">
      <c r="A75" s="153"/>
      <c r="B75" s="153"/>
      <c r="C75" s="153"/>
      <c r="D75" s="153"/>
      <c r="E75" s="153"/>
      <c r="F75" s="153"/>
      <c r="G75" s="153"/>
      <c r="H75" s="153"/>
      <c r="I75" s="153"/>
      <c r="J75" s="153"/>
      <c r="K75" s="153"/>
      <c r="L75" s="153"/>
      <c r="M75" s="153"/>
      <c r="N75" s="153"/>
      <c r="O75" s="153"/>
      <c r="P75" s="153"/>
    </row>
    <row r="76" spans="1:16" ht="15" customHeight="1">
      <c r="A76" s="153" t="s">
        <v>2</v>
      </c>
      <c r="B76" s="153"/>
      <c r="C76" s="153" t="s">
        <v>1</v>
      </c>
      <c r="D76" s="153"/>
      <c r="E76" s="153"/>
      <c r="F76" s="153"/>
      <c r="G76" s="153"/>
      <c r="H76" s="153"/>
      <c r="I76" s="153"/>
      <c r="J76" s="153"/>
      <c r="K76" s="153"/>
      <c r="L76" s="153"/>
      <c r="M76" s="153"/>
      <c r="N76" s="153"/>
      <c r="O76" s="153"/>
      <c r="P76" s="153"/>
    </row>
    <row r="77" spans="1:16" ht="15" customHeight="1">
      <c r="A77" s="153"/>
      <c r="B77" s="153"/>
      <c r="C77" s="153"/>
      <c r="D77" s="153"/>
      <c r="E77" s="153"/>
      <c r="F77" s="153"/>
      <c r="G77" s="153"/>
      <c r="H77" s="153"/>
      <c r="I77" s="153"/>
      <c r="J77" s="153"/>
      <c r="K77" s="153"/>
      <c r="L77" s="153"/>
      <c r="M77" s="153"/>
      <c r="N77" s="153"/>
      <c r="O77" s="153"/>
      <c r="P77" s="153"/>
    </row>
    <row r="78" spans="1:16" s="153" customFormat="1" ht="15" customHeight="1">
      <c r="A78" s="153" t="s">
        <v>0</v>
      </c>
      <c r="C78" s="153" t="s">
        <v>453</v>
      </c>
    </row>
    <row r="79" spans="1:16" ht="15" customHeight="1">
      <c r="A79" s="153"/>
      <c r="B79" s="153"/>
      <c r="C79" s="152" t="s">
        <v>520</v>
      </c>
      <c r="D79" s="155"/>
      <c r="E79" s="155"/>
      <c r="F79" s="155"/>
      <c r="G79" s="155"/>
      <c r="H79" s="155"/>
      <c r="I79" s="155"/>
      <c r="J79" s="155"/>
      <c r="K79" s="155"/>
      <c r="L79" s="155"/>
      <c r="M79" s="155"/>
      <c r="N79" s="153"/>
      <c r="O79" s="153"/>
      <c r="P79" s="153"/>
    </row>
    <row r="80" spans="1:16" ht="15" customHeight="1">
      <c r="A80" s="153"/>
      <c r="B80" s="153"/>
      <c r="C80" s="244" t="s">
        <v>432</v>
      </c>
      <c r="D80" s="153" t="s">
        <v>416</v>
      </c>
      <c r="E80" s="153"/>
      <c r="F80" s="153"/>
      <c r="G80" s="153"/>
      <c r="H80" s="153"/>
      <c r="I80" s="153"/>
      <c r="J80" s="153"/>
      <c r="K80" s="153"/>
      <c r="L80" s="153"/>
      <c r="M80" s="155"/>
      <c r="O80" s="153"/>
      <c r="P80" s="153"/>
    </row>
    <row r="81" spans="1:18" ht="15" customHeight="1">
      <c r="A81" s="153"/>
      <c r="B81" s="153"/>
      <c r="C81" s="153"/>
      <c r="D81" s="153" t="s">
        <v>417</v>
      </c>
      <c r="E81" s="153"/>
      <c r="F81" s="153"/>
      <c r="G81" s="153"/>
      <c r="H81" s="153"/>
      <c r="I81" s="153"/>
      <c r="J81" s="153"/>
      <c r="K81" s="153"/>
      <c r="L81" s="153"/>
      <c r="M81" s="155"/>
      <c r="O81" s="153"/>
      <c r="P81" s="153"/>
    </row>
    <row r="82" spans="1:18" ht="15" customHeight="1">
      <c r="A82" s="153"/>
      <c r="B82" s="153"/>
      <c r="C82" s="153"/>
      <c r="D82" s="153" t="s">
        <v>418</v>
      </c>
      <c r="E82" s="153"/>
      <c r="F82" s="153"/>
      <c r="G82" s="153"/>
      <c r="H82" s="153"/>
      <c r="I82" s="153"/>
      <c r="J82" s="153"/>
      <c r="K82" s="153"/>
      <c r="L82" s="153"/>
      <c r="M82" s="155"/>
      <c r="O82" s="153"/>
      <c r="P82" s="153"/>
    </row>
    <row r="83" spans="1:18" ht="15" customHeight="1">
      <c r="A83" s="153"/>
      <c r="B83" s="153"/>
      <c r="C83" s="153"/>
      <c r="D83" s="153" t="s">
        <v>419</v>
      </c>
      <c r="E83" s="153"/>
      <c r="F83" s="153"/>
      <c r="G83" s="153"/>
      <c r="H83" s="153"/>
      <c r="I83" s="153"/>
      <c r="J83" s="153"/>
      <c r="K83" s="153"/>
      <c r="L83" s="153"/>
      <c r="M83" s="155"/>
      <c r="O83" s="153"/>
      <c r="P83" s="153"/>
    </row>
    <row r="84" spans="1:18" ht="15" customHeight="1">
      <c r="A84" s="153"/>
      <c r="B84" s="153"/>
      <c r="C84" s="153"/>
      <c r="D84" s="153" t="s">
        <v>421</v>
      </c>
      <c r="E84" s="153"/>
      <c r="F84" s="153"/>
      <c r="G84" s="153"/>
      <c r="H84" s="153"/>
      <c r="I84" s="153"/>
      <c r="J84" s="153"/>
      <c r="K84" s="153"/>
      <c r="L84" s="153"/>
      <c r="M84" s="155"/>
      <c r="O84" s="153"/>
      <c r="P84" s="153"/>
    </row>
    <row r="85" spans="1:18" ht="15" customHeight="1">
      <c r="A85" s="153"/>
      <c r="B85" s="153"/>
      <c r="C85" s="153"/>
      <c r="D85" s="153" t="s">
        <v>420</v>
      </c>
      <c r="E85" s="153"/>
      <c r="F85" s="153"/>
      <c r="G85" s="153"/>
      <c r="H85" s="153"/>
      <c r="I85" s="153"/>
      <c r="J85" s="153"/>
      <c r="K85" s="153"/>
      <c r="L85" s="153"/>
      <c r="M85" s="155"/>
      <c r="O85" s="153"/>
      <c r="P85" s="153"/>
    </row>
    <row r="86" spans="1:18" ht="15" customHeight="1">
      <c r="A86" s="153"/>
      <c r="B86" s="153"/>
      <c r="D86" s="155"/>
      <c r="E86" s="155"/>
      <c r="F86" s="155"/>
      <c r="G86" s="155"/>
      <c r="H86" s="155"/>
      <c r="I86" s="155"/>
      <c r="J86" s="155"/>
      <c r="K86" s="155"/>
      <c r="L86" s="155"/>
      <c r="M86" s="155"/>
      <c r="N86" s="153"/>
      <c r="O86" s="153"/>
      <c r="P86" s="153"/>
    </row>
    <row r="87" spans="1:18" ht="15" customHeight="1">
      <c r="A87" s="153"/>
      <c r="B87" s="153"/>
      <c r="C87" s="152" t="s">
        <v>433</v>
      </c>
      <c r="D87" s="153"/>
      <c r="E87" s="153"/>
      <c r="F87" s="153"/>
      <c r="G87" s="153"/>
      <c r="H87" s="153"/>
      <c r="I87" s="153"/>
      <c r="J87" s="153"/>
      <c r="K87" s="153"/>
      <c r="L87" s="155"/>
      <c r="M87" s="153"/>
      <c r="N87" s="153"/>
      <c r="O87" s="153"/>
      <c r="P87" s="153"/>
    </row>
    <row r="88" spans="1:18" ht="15" customHeight="1">
      <c r="A88" s="153"/>
      <c r="B88" s="153"/>
      <c r="C88" s="152" t="s">
        <v>434</v>
      </c>
      <c r="D88" s="153"/>
      <c r="E88" s="153"/>
      <c r="F88" s="153"/>
      <c r="G88" s="153"/>
      <c r="H88" s="153"/>
      <c r="I88" s="153"/>
      <c r="J88" s="153"/>
      <c r="K88" s="153"/>
      <c r="L88" s="153"/>
      <c r="M88" s="153"/>
      <c r="N88" s="153"/>
      <c r="O88" s="153"/>
      <c r="P88" s="153"/>
    </row>
    <row r="89" spans="1:18" ht="14.25" thickBot="1">
      <c r="A89" s="153"/>
      <c r="B89" s="153"/>
      <c r="C89" s="333" t="s">
        <v>286</v>
      </c>
      <c r="D89" s="333"/>
      <c r="E89" s="333"/>
      <c r="F89" s="334" t="s">
        <v>427</v>
      </c>
      <c r="G89" s="335"/>
      <c r="H89" s="335"/>
      <c r="I89" s="335"/>
      <c r="J89" s="335"/>
      <c r="K89" s="335"/>
      <c r="L89" s="335"/>
      <c r="M89" s="336"/>
      <c r="N89" s="153"/>
      <c r="O89" s="153"/>
      <c r="P89" s="153"/>
    </row>
    <row r="90" spans="1:18" ht="15" customHeight="1" thickTop="1">
      <c r="A90" s="153"/>
      <c r="B90" s="153"/>
      <c r="C90" s="337" t="s">
        <v>287</v>
      </c>
      <c r="D90" s="337"/>
      <c r="E90" s="337"/>
      <c r="F90" s="167" t="s">
        <v>288</v>
      </c>
      <c r="G90" s="163"/>
      <c r="H90" s="163"/>
      <c r="I90" s="163"/>
      <c r="J90" s="163"/>
      <c r="K90" s="163"/>
      <c r="L90" s="163"/>
      <c r="M90" s="168"/>
      <c r="N90" s="153"/>
      <c r="O90" s="153"/>
      <c r="P90" s="153"/>
    </row>
    <row r="91" spans="1:18" ht="15" customHeight="1">
      <c r="A91" s="153"/>
      <c r="B91" s="153"/>
      <c r="C91" s="338" t="s">
        <v>426</v>
      </c>
      <c r="D91" s="338"/>
      <c r="E91" s="338"/>
      <c r="F91" s="167" t="s">
        <v>289</v>
      </c>
      <c r="G91" s="163"/>
      <c r="H91" s="163"/>
      <c r="I91" s="163"/>
      <c r="J91" s="163"/>
      <c r="K91" s="163"/>
      <c r="L91" s="163"/>
      <c r="M91" s="168"/>
      <c r="N91" s="153"/>
      <c r="O91" s="153"/>
      <c r="P91" s="153"/>
    </row>
    <row r="92" spans="1:18" ht="15" customHeight="1">
      <c r="A92" s="153"/>
      <c r="B92" s="153"/>
      <c r="C92" s="153"/>
      <c r="D92" s="153"/>
      <c r="E92" s="153"/>
      <c r="F92" s="153"/>
      <c r="G92" s="153"/>
      <c r="H92" s="153"/>
      <c r="I92" s="153"/>
      <c r="J92" s="153"/>
      <c r="K92" s="153"/>
      <c r="L92" s="153"/>
      <c r="M92" s="153"/>
      <c r="N92" s="153"/>
      <c r="O92" s="153"/>
      <c r="P92" s="153"/>
    </row>
    <row r="93" spans="1:18" ht="15" customHeight="1">
      <c r="A93" s="153"/>
      <c r="B93" s="153"/>
      <c r="C93" s="152" t="s">
        <v>435</v>
      </c>
      <c r="D93" s="153"/>
      <c r="E93" s="153"/>
      <c r="F93" s="153"/>
      <c r="G93" s="153"/>
      <c r="H93" s="153"/>
      <c r="I93" s="153"/>
      <c r="J93" s="153"/>
      <c r="K93" s="153"/>
      <c r="L93" s="153"/>
      <c r="M93" s="153"/>
      <c r="N93" s="153"/>
      <c r="O93" s="153"/>
      <c r="P93" s="153"/>
      <c r="R93" s="157"/>
    </row>
    <row r="94" spans="1:18" ht="15" customHeight="1">
      <c r="A94" s="153"/>
      <c r="B94" s="153"/>
      <c r="C94" s="153" t="s">
        <v>454</v>
      </c>
      <c r="D94" s="153"/>
      <c r="E94" s="153"/>
      <c r="F94" s="153"/>
      <c r="G94" s="153"/>
      <c r="H94" s="153"/>
      <c r="I94" s="153"/>
      <c r="J94" s="153"/>
      <c r="K94" s="153"/>
      <c r="L94" s="153"/>
      <c r="M94" s="153"/>
      <c r="N94" s="153"/>
      <c r="O94" s="153"/>
      <c r="P94" s="153"/>
      <c r="R94" s="157"/>
    </row>
    <row r="95" spans="1:18" ht="15" customHeight="1">
      <c r="A95" s="153"/>
      <c r="B95" s="153"/>
      <c r="C95" s="153" t="s">
        <v>455</v>
      </c>
      <c r="D95" s="153"/>
      <c r="E95" s="153"/>
      <c r="F95" s="153"/>
      <c r="G95" s="153"/>
      <c r="H95" s="153"/>
      <c r="I95" s="153"/>
      <c r="J95" s="153"/>
      <c r="K95" s="153"/>
      <c r="L95" s="153"/>
      <c r="M95" s="153"/>
      <c r="N95" s="153"/>
      <c r="O95" s="153"/>
      <c r="P95" s="153"/>
      <c r="R95" s="157"/>
    </row>
    <row r="96" spans="1:18" ht="15" customHeight="1">
      <c r="A96" s="153"/>
      <c r="B96" s="153"/>
      <c r="C96" s="153" t="s">
        <v>356</v>
      </c>
      <c r="D96" s="153"/>
      <c r="E96" s="153"/>
      <c r="F96" s="153"/>
      <c r="G96" s="153"/>
      <c r="H96" s="153"/>
      <c r="I96" s="153"/>
      <c r="J96" s="153"/>
      <c r="K96" s="153"/>
      <c r="L96" s="153"/>
      <c r="M96" s="153"/>
      <c r="N96" s="153"/>
      <c r="O96" s="153"/>
      <c r="P96" s="153"/>
      <c r="R96" s="157"/>
    </row>
    <row r="97" spans="1:18" ht="15.75" customHeight="1">
      <c r="A97" s="153"/>
      <c r="B97" s="153"/>
      <c r="C97" s="153" t="s">
        <v>357</v>
      </c>
      <c r="D97" s="153"/>
      <c r="E97" s="153"/>
      <c r="F97" s="153"/>
      <c r="G97" s="153"/>
      <c r="H97" s="153"/>
      <c r="I97" s="153"/>
      <c r="J97" s="153"/>
      <c r="K97" s="153"/>
      <c r="L97" s="153"/>
      <c r="M97" s="153"/>
      <c r="N97" s="153"/>
      <c r="O97" s="153"/>
      <c r="P97" s="153"/>
      <c r="R97" s="158"/>
    </row>
    <row r="98" spans="1:18" ht="15.75" customHeight="1">
      <c r="A98" s="153"/>
      <c r="B98" s="153"/>
      <c r="C98" s="188" t="s">
        <v>436</v>
      </c>
      <c r="D98" s="159"/>
      <c r="E98" s="159"/>
      <c r="F98" s="159"/>
      <c r="G98" s="159"/>
      <c r="H98" s="159"/>
      <c r="I98" s="159"/>
      <c r="J98" s="159"/>
      <c r="K98" s="159"/>
      <c r="L98" s="159"/>
      <c r="M98" s="159"/>
      <c r="N98" s="159"/>
      <c r="O98" s="159"/>
      <c r="P98" s="153"/>
    </row>
    <row r="99" spans="1:18" ht="15.75" customHeight="1">
      <c r="A99" s="153"/>
      <c r="B99" s="153"/>
      <c r="C99" s="152" t="s">
        <v>437</v>
      </c>
      <c r="D99" s="153"/>
      <c r="E99" s="153"/>
      <c r="F99" s="153"/>
      <c r="G99" s="153"/>
      <c r="H99" s="153"/>
      <c r="I99" s="153"/>
      <c r="J99" s="153"/>
      <c r="K99" s="153"/>
      <c r="L99" s="153"/>
      <c r="M99" s="153"/>
      <c r="N99" s="153"/>
      <c r="O99" s="153"/>
      <c r="P99" s="153"/>
    </row>
    <row r="100" spans="1:18" ht="15.75" customHeight="1">
      <c r="A100" s="153"/>
      <c r="B100" s="153"/>
      <c r="C100" s="153" t="s">
        <v>456</v>
      </c>
      <c r="D100" s="153"/>
      <c r="E100" s="153"/>
      <c r="F100" s="153"/>
      <c r="G100" s="153"/>
      <c r="H100" s="153"/>
      <c r="I100" s="153"/>
      <c r="J100" s="153"/>
      <c r="K100" s="153"/>
      <c r="L100" s="153"/>
      <c r="M100" s="153"/>
      <c r="N100" s="153"/>
      <c r="O100" s="153"/>
      <c r="P100" s="153"/>
    </row>
    <row r="101" spans="1:18" ht="15.75" customHeight="1">
      <c r="A101" s="153"/>
      <c r="B101" s="153"/>
      <c r="C101" s="153" t="s">
        <v>438</v>
      </c>
      <c r="D101" s="153"/>
      <c r="E101" s="153"/>
      <c r="F101" s="153"/>
      <c r="G101" s="153"/>
      <c r="H101" s="153"/>
      <c r="I101" s="153"/>
      <c r="J101" s="153"/>
      <c r="K101" s="153"/>
      <c r="L101" s="153"/>
      <c r="M101" s="153"/>
      <c r="N101" s="153"/>
      <c r="O101" s="153"/>
      <c r="P101" s="153"/>
    </row>
    <row r="102" spans="1:18" ht="15.75" customHeight="1">
      <c r="A102" s="153"/>
      <c r="B102" s="153"/>
      <c r="C102" s="153" t="s">
        <v>439</v>
      </c>
      <c r="D102" s="153"/>
      <c r="E102" s="153"/>
      <c r="F102" s="153"/>
      <c r="G102" s="153"/>
      <c r="H102" s="153"/>
      <c r="I102" s="153"/>
      <c r="J102" s="153"/>
      <c r="K102" s="153"/>
      <c r="L102" s="153"/>
      <c r="M102" s="153"/>
      <c r="N102" s="153"/>
      <c r="O102" s="153"/>
      <c r="P102" s="153"/>
    </row>
    <row r="103" spans="1:18" ht="15.75" customHeight="1">
      <c r="A103" s="153"/>
      <c r="B103" s="153"/>
      <c r="C103" s="153" t="s">
        <v>290</v>
      </c>
      <c r="D103" s="153"/>
      <c r="E103" s="153"/>
      <c r="F103" s="153"/>
      <c r="G103" s="153"/>
      <c r="H103" s="153"/>
      <c r="I103" s="153"/>
      <c r="J103" s="153"/>
      <c r="K103" s="153"/>
      <c r="L103" s="153"/>
      <c r="M103" s="153"/>
      <c r="N103" s="153"/>
      <c r="O103" s="153"/>
      <c r="P103" s="153"/>
    </row>
    <row r="104" spans="1:18" ht="15.75" customHeight="1">
      <c r="A104" s="153"/>
      <c r="B104" s="153"/>
      <c r="C104" s="153" t="s">
        <v>440</v>
      </c>
      <c r="D104" s="153"/>
      <c r="E104" s="153"/>
      <c r="F104" s="153"/>
      <c r="G104" s="153"/>
      <c r="H104" s="153"/>
      <c r="I104" s="153"/>
      <c r="J104" s="153"/>
      <c r="K104" s="153"/>
      <c r="L104" s="153"/>
      <c r="M104" s="153"/>
      <c r="N104" s="153"/>
      <c r="O104" s="153"/>
      <c r="P104" s="153"/>
    </row>
    <row r="105" spans="1:18" ht="15.75" customHeight="1">
      <c r="A105" s="153"/>
      <c r="B105" s="153"/>
      <c r="C105" s="153" t="s">
        <v>291</v>
      </c>
      <c r="D105" s="153"/>
      <c r="E105" s="153"/>
      <c r="F105" s="153"/>
      <c r="G105" s="153"/>
      <c r="H105" s="153"/>
      <c r="I105" s="153"/>
      <c r="J105" s="153"/>
      <c r="K105" s="153"/>
      <c r="L105" s="153"/>
      <c r="M105" s="153"/>
      <c r="N105" s="153"/>
      <c r="O105" s="153"/>
      <c r="P105" s="153"/>
    </row>
    <row r="106" spans="1:18" ht="15.75" customHeight="1">
      <c r="A106" s="153"/>
      <c r="B106" s="153"/>
      <c r="C106" s="153" t="s">
        <v>441</v>
      </c>
      <c r="D106" s="153"/>
      <c r="E106" s="153"/>
      <c r="F106" s="153"/>
      <c r="G106" s="153"/>
      <c r="H106" s="153"/>
      <c r="I106" s="153"/>
      <c r="J106" s="153"/>
      <c r="K106" s="153"/>
      <c r="L106" s="153"/>
      <c r="M106" s="153"/>
      <c r="N106" s="153"/>
      <c r="O106" s="153"/>
      <c r="P106" s="153"/>
    </row>
    <row r="107" spans="1:18" ht="15.75" customHeight="1">
      <c r="A107" s="153"/>
      <c r="B107" s="153"/>
      <c r="C107" s="153" t="s">
        <v>368</v>
      </c>
      <c r="D107" s="153"/>
      <c r="E107" s="153"/>
      <c r="F107" s="153"/>
      <c r="G107" s="153"/>
      <c r="H107" s="153"/>
      <c r="I107" s="153"/>
      <c r="J107" s="153"/>
      <c r="K107" s="153"/>
      <c r="L107" s="153"/>
      <c r="M107" s="153"/>
      <c r="N107" s="153"/>
      <c r="O107" s="153"/>
      <c r="P107" s="153"/>
    </row>
    <row r="108" spans="1:18" ht="15.75" customHeight="1">
      <c r="A108" s="153"/>
      <c r="B108" s="153"/>
      <c r="C108" s="153" t="s">
        <v>457</v>
      </c>
      <c r="D108" s="153"/>
      <c r="E108" s="153"/>
      <c r="F108" s="153"/>
      <c r="G108" s="153"/>
      <c r="H108" s="153"/>
      <c r="I108" s="153"/>
      <c r="J108" s="153"/>
      <c r="K108" s="153"/>
      <c r="L108" s="153"/>
      <c r="M108" s="153"/>
      <c r="N108" s="153"/>
      <c r="O108" s="153"/>
      <c r="P108" s="153"/>
    </row>
    <row r="109" spans="1:18" ht="15.75" customHeight="1">
      <c r="A109" s="153"/>
      <c r="B109" s="153"/>
      <c r="C109" s="153" t="s">
        <v>481</v>
      </c>
      <c r="D109" s="153"/>
      <c r="E109" s="153"/>
      <c r="F109" s="153"/>
      <c r="G109" s="153"/>
      <c r="H109" s="153"/>
      <c r="I109" s="153"/>
      <c r="J109" s="153"/>
      <c r="K109" s="153"/>
      <c r="L109" s="153"/>
      <c r="M109" s="153"/>
      <c r="N109" s="153"/>
      <c r="O109" s="153"/>
      <c r="P109" s="153"/>
    </row>
    <row r="110" spans="1:18" ht="15.75" customHeight="1">
      <c r="A110" s="153"/>
      <c r="B110" s="153"/>
      <c r="C110" s="153" t="s">
        <v>442</v>
      </c>
      <c r="D110" s="153"/>
      <c r="E110" s="153"/>
      <c r="F110" s="153"/>
      <c r="G110" s="153"/>
      <c r="H110" s="153"/>
      <c r="I110" s="153"/>
      <c r="J110" s="153"/>
      <c r="K110" s="153"/>
      <c r="L110" s="153"/>
      <c r="M110" s="153"/>
      <c r="N110" s="153"/>
      <c r="O110" s="153"/>
      <c r="P110" s="153"/>
    </row>
    <row r="111" spans="1:18" ht="15.75" customHeight="1">
      <c r="A111" s="153"/>
      <c r="B111" s="153"/>
      <c r="C111" s="153" t="s">
        <v>292</v>
      </c>
      <c r="D111" s="153"/>
      <c r="E111" s="153"/>
      <c r="F111" s="153"/>
      <c r="G111" s="153"/>
      <c r="H111" s="153"/>
      <c r="I111" s="153"/>
      <c r="J111" s="153"/>
      <c r="K111" s="153"/>
      <c r="L111" s="153"/>
      <c r="M111" s="153"/>
      <c r="N111" s="153"/>
      <c r="O111" s="153"/>
      <c r="P111" s="153"/>
    </row>
    <row r="112" spans="1:18" ht="15.75" customHeight="1">
      <c r="A112" s="153"/>
      <c r="B112" s="153"/>
      <c r="C112" s="153" t="s">
        <v>358</v>
      </c>
      <c r="D112" s="153"/>
      <c r="E112" s="153"/>
      <c r="F112" s="153"/>
      <c r="G112" s="153"/>
      <c r="H112" s="153"/>
      <c r="I112" s="153"/>
      <c r="J112" s="153"/>
      <c r="K112" s="153"/>
      <c r="L112" s="153"/>
      <c r="M112" s="153"/>
      <c r="N112" s="153"/>
      <c r="O112" s="153"/>
      <c r="P112" s="153"/>
    </row>
    <row r="113" spans="1:16" ht="15.75" customHeight="1">
      <c r="A113" s="153"/>
      <c r="B113" s="170"/>
      <c r="C113" s="169" t="s">
        <v>443</v>
      </c>
      <c r="D113" s="169"/>
      <c r="E113" s="169"/>
      <c r="F113" s="169"/>
      <c r="G113" s="169"/>
      <c r="H113" s="169"/>
      <c r="I113" s="169"/>
      <c r="J113" s="169"/>
      <c r="K113" s="169"/>
      <c r="L113" s="169"/>
      <c r="M113" s="153"/>
      <c r="N113" s="153"/>
      <c r="O113" s="153"/>
      <c r="P113" s="153"/>
    </row>
    <row r="114" spans="1:16" ht="15.75" customHeight="1">
      <c r="A114" s="153"/>
      <c r="B114" s="153"/>
      <c r="C114" s="153" t="s">
        <v>444</v>
      </c>
      <c r="D114" s="153"/>
      <c r="E114" s="153"/>
      <c r="F114" s="153"/>
      <c r="G114" s="153"/>
      <c r="H114" s="153"/>
      <c r="I114" s="153"/>
      <c r="J114" s="153"/>
      <c r="K114" s="153"/>
      <c r="L114" s="153"/>
      <c r="M114" s="153"/>
      <c r="N114" s="153"/>
      <c r="O114" s="153"/>
      <c r="P114" s="153"/>
    </row>
    <row r="115" spans="1:16" ht="15.75" customHeight="1">
      <c r="A115" s="153"/>
      <c r="B115" s="153"/>
      <c r="C115" s="153" t="s">
        <v>366</v>
      </c>
      <c r="D115" s="153"/>
      <c r="E115" s="153"/>
      <c r="F115" s="153"/>
      <c r="G115" s="153"/>
      <c r="H115" s="153"/>
      <c r="I115" s="153"/>
      <c r="J115" s="153"/>
      <c r="K115" s="153"/>
      <c r="L115" s="153"/>
      <c r="M115" s="153"/>
      <c r="N115" s="153"/>
      <c r="O115" s="153"/>
      <c r="P115" s="153"/>
    </row>
    <row r="116" spans="1:16" ht="15.75" customHeight="1">
      <c r="C116" s="153" t="s">
        <v>367</v>
      </c>
      <c r="D116" s="153"/>
      <c r="E116" s="153"/>
      <c r="F116" s="153"/>
      <c r="G116" s="153"/>
      <c r="H116" s="153"/>
      <c r="I116" s="153"/>
      <c r="J116" s="153"/>
      <c r="K116" s="153"/>
      <c r="L116" s="153"/>
      <c r="M116" s="153"/>
      <c r="N116" s="153"/>
      <c r="O116" s="153"/>
      <c r="P116" s="153"/>
    </row>
    <row r="117" spans="1:16" ht="15.75" customHeight="1"/>
    <row r="118" spans="1:16" ht="15.75" customHeight="1"/>
    <row r="119" spans="1:16" ht="15.75" customHeight="1"/>
    <row r="120" spans="1:16" ht="15.75" customHeight="1"/>
    <row r="121" spans="1:16" ht="15.75" customHeight="1"/>
    <row r="122" spans="1:16" ht="15.75" customHeight="1"/>
    <row r="123" spans="1:16" ht="15.75" customHeight="1"/>
    <row r="124" spans="1:16" ht="15.75" customHeight="1"/>
    <row r="125" spans="1:16" ht="15.75" customHeight="1">
      <c r="D125" s="191"/>
      <c r="E125" s="191"/>
      <c r="F125" s="191"/>
      <c r="G125" s="191"/>
      <c r="H125" s="191"/>
      <c r="I125" s="191"/>
      <c r="J125" s="191"/>
    </row>
  </sheetData>
  <mergeCells count="16">
    <mergeCell ref="C43:O45"/>
    <mergeCell ref="A2:P2"/>
    <mergeCell ref="A3:P3"/>
    <mergeCell ref="N5:O5"/>
    <mergeCell ref="C14:P14"/>
    <mergeCell ref="C33:P34"/>
    <mergeCell ref="C89:E89"/>
    <mergeCell ref="F89:M89"/>
    <mergeCell ref="C90:E90"/>
    <mergeCell ref="C91:E91"/>
    <mergeCell ref="C47:O51"/>
    <mergeCell ref="C58:D58"/>
    <mergeCell ref="E58:O58"/>
    <mergeCell ref="E59:O59"/>
    <mergeCell ref="C60:D60"/>
    <mergeCell ref="E60:O60"/>
  </mergeCells>
  <phoneticPr fontId="5"/>
  <printOptions horizontalCentered="1"/>
  <pageMargins left="0.55118110236220474" right="0.55118110236220474" top="0.74803149606299213" bottom="0.55118110236220474" header="0" footer="0"/>
  <pageSetup paperSize="9" scale="4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85"/>
  <sheetViews>
    <sheetView zoomScaleNormal="100" workbookViewId="0">
      <selection activeCell="AE11" sqref="AE11"/>
    </sheetView>
  </sheetViews>
  <sheetFormatPr defaultColWidth="9" defaultRowHeight="13.5"/>
  <cols>
    <col min="1" max="9" width="5.125" style="187" customWidth="1"/>
    <col min="10" max="10" width="9.25" style="187" customWidth="1"/>
    <col min="11" max="17" width="5.125" style="187" customWidth="1"/>
    <col min="18" max="18" width="14.625" style="187" customWidth="1"/>
    <col min="19" max="19" width="5.5" style="187" hidden="1" customWidth="1"/>
    <col min="20" max="27" width="0" style="187" hidden="1" customWidth="1"/>
    <col min="28" max="46" width="9" style="187"/>
    <col min="47" max="16384" width="9" style="153"/>
  </cols>
  <sheetData>
    <row r="1" spans="1:46" ht="6.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row>
    <row r="2" spans="1:46" ht="18" customHeight="1">
      <c r="A2" s="371" t="s">
        <v>406</v>
      </c>
      <c r="B2" s="371"/>
      <c r="C2" s="371"/>
      <c r="D2" s="371"/>
      <c r="E2" s="371"/>
      <c r="F2" s="371"/>
      <c r="G2" s="371"/>
      <c r="H2" s="371"/>
      <c r="I2" s="371"/>
      <c r="J2" s="371"/>
      <c r="K2" s="371"/>
      <c r="L2" s="371"/>
      <c r="M2" s="371"/>
      <c r="N2" s="371"/>
      <c r="O2" s="371"/>
      <c r="P2" s="371"/>
      <c r="Q2" s="371"/>
      <c r="R2" s="371"/>
      <c r="S2" s="371"/>
    </row>
    <row r="3" spans="1:46" ht="18" customHeight="1">
      <c r="A3" s="246"/>
      <c r="B3" s="246"/>
      <c r="C3" s="246"/>
      <c r="D3" s="246"/>
      <c r="E3" s="246"/>
      <c r="F3" s="246"/>
      <c r="G3" s="246"/>
      <c r="H3" s="246"/>
      <c r="I3" s="246"/>
      <c r="J3" s="246"/>
      <c r="K3" s="246"/>
      <c r="L3" s="246"/>
      <c r="M3" s="246"/>
      <c r="N3" s="246"/>
      <c r="O3" s="246"/>
      <c r="P3" s="246"/>
      <c r="Q3" s="246"/>
      <c r="R3" s="246"/>
      <c r="S3" s="246"/>
    </row>
    <row r="4" spans="1:46" ht="12" customHeight="1">
      <c r="A4" s="372"/>
      <c r="B4" s="372"/>
      <c r="C4" s="372"/>
      <c r="D4" s="372"/>
      <c r="E4" s="372"/>
      <c r="F4" s="372"/>
      <c r="G4" s="372"/>
      <c r="H4" s="372"/>
      <c r="I4" s="372"/>
      <c r="J4" s="372"/>
      <c r="K4" s="372"/>
      <c r="L4" s="372"/>
      <c r="M4" s="372"/>
      <c r="N4" s="372"/>
      <c r="O4" s="372"/>
      <c r="P4" s="372"/>
      <c r="Q4" s="372"/>
      <c r="R4" s="372"/>
      <c r="S4" s="372"/>
      <c r="T4" s="153"/>
      <c r="U4" s="153" t="s">
        <v>407</v>
      </c>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row>
    <row r="5" spans="1:46" ht="15.6" customHeight="1">
      <c r="A5" s="373" t="s">
        <v>311</v>
      </c>
      <c r="B5" s="373"/>
      <c r="C5" s="373"/>
      <c r="D5" s="373"/>
      <c r="E5" s="373"/>
      <c r="F5" s="373"/>
      <c r="G5" s="373"/>
      <c r="H5" s="373"/>
      <c r="I5" s="373"/>
      <c r="J5" s="373"/>
      <c r="K5" s="373"/>
      <c r="L5" s="373"/>
      <c r="M5" s="373"/>
      <c r="N5" s="373"/>
      <c r="O5" s="373"/>
      <c r="P5" s="373"/>
      <c r="Q5" s="373"/>
      <c r="R5" s="373"/>
      <c r="S5" s="373"/>
      <c r="T5" s="153"/>
      <c r="U5" s="153" t="s">
        <v>312</v>
      </c>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row>
    <row r="6" spans="1:46" ht="6.6" hidden="1" customHeight="1"/>
    <row r="7" spans="1:46" ht="20.25" customHeight="1">
      <c r="A7" s="187" t="s">
        <v>293</v>
      </c>
    </row>
    <row r="8" spans="1:46" ht="20.25" customHeight="1">
      <c r="B8" s="187" t="s">
        <v>446</v>
      </c>
      <c r="U8" s="153" t="s">
        <v>313</v>
      </c>
    </row>
    <row r="9" spans="1:46" ht="20.25" customHeight="1">
      <c r="B9" s="187" t="s">
        <v>516</v>
      </c>
      <c r="U9" s="153" t="s">
        <v>314</v>
      </c>
    </row>
    <row r="10" spans="1:46" ht="20.25" customHeight="1">
      <c r="B10" s="187" t="s">
        <v>294</v>
      </c>
    </row>
    <row r="11" spans="1:46" ht="20.25" customHeight="1">
      <c r="B11" s="374" t="s">
        <v>295</v>
      </c>
      <c r="C11" s="374"/>
      <c r="D11" s="374"/>
      <c r="E11" s="374" t="s">
        <v>296</v>
      </c>
      <c r="F11" s="374"/>
      <c r="G11" s="374"/>
      <c r="H11" s="374"/>
      <c r="I11" s="374"/>
      <c r="J11" s="374"/>
      <c r="K11" s="374" t="s">
        <v>297</v>
      </c>
      <c r="L11" s="374"/>
      <c r="M11" s="374"/>
      <c r="N11" s="374"/>
      <c r="O11" s="374"/>
      <c r="P11" s="374"/>
      <c r="Q11" s="374"/>
      <c r="R11" s="374"/>
    </row>
    <row r="12" spans="1:46" ht="20.25" customHeight="1">
      <c r="B12" s="374" t="s">
        <v>156</v>
      </c>
      <c r="C12" s="374"/>
      <c r="D12" s="374"/>
      <c r="E12" s="247" t="s">
        <v>315</v>
      </c>
      <c r="F12" s="248"/>
      <c r="G12" s="248"/>
      <c r="H12" s="248"/>
      <c r="I12" s="248"/>
      <c r="J12" s="249"/>
      <c r="K12" s="375" t="s">
        <v>316</v>
      </c>
      <c r="L12" s="375"/>
      <c r="M12" s="375"/>
      <c r="N12" s="375"/>
      <c r="O12" s="375"/>
      <c r="P12" s="375"/>
      <c r="Q12" s="375"/>
      <c r="R12" s="375"/>
    </row>
    <row r="13" spans="1:46" ht="20.25" customHeight="1">
      <c r="B13" s="374" t="s">
        <v>156</v>
      </c>
      <c r="C13" s="374"/>
      <c r="D13" s="374"/>
      <c r="E13" s="247" t="s">
        <v>298</v>
      </c>
      <c r="F13" s="248"/>
      <c r="G13" s="248"/>
      <c r="H13" s="248"/>
      <c r="I13" s="248"/>
      <c r="J13" s="249"/>
      <c r="K13" s="375" t="s">
        <v>299</v>
      </c>
      <c r="L13" s="375"/>
      <c r="M13" s="375"/>
      <c r="N13" s="375"/>
      <c r="O13" s="375"/>
      <c r="P13" s="375"/>
      <c r="Q13" s="375"/>
      <c r="R13" s="375"/>
    </row>
    <row r="14" spans="1:46" ht="20.25" customHeight="1">
      <c r="B14" s="374" t="s">
        <v>156</v>
      </c>
      <c r="C14" s="374"/>
      <c r="D14" s="374"/>
      <c r="E14" s="247" t="s">
        <v>317</v>
      </c>
      <c r="F14" s="248"/>
      <c r="G14" s="248"/>
      <c r="H14" s="248"/>
      <c r="I14" s="248"/>
      <c r="J14" s="249"/>
      <c r="K14" s="376" t="s">
        <v>429</v>
      </c>
      <c r="L14" s="376"/>
      <c r="M14" s="376"/>
      <c r="N14" s="376"/>
      <c r="O14" s="376"/>
      <c r="P14" s="376"/>
      <c r="Q14" s="376"/>
      <c r="R14" s="376"/>
    </row>
    <row r="15" spans="1:46" ht="20.25" customHeight="1">
      <c r="A15" s="250" t="s">
        <v>318</v>
      </c>
      <c r="B15" s="374" t="s">
        <v>300</v>
      </c>
      <c r="C15" s="374"/>
      <c r="D15" s="374"/>
      <c r="E15" s="247" t="s">
        <v>301</v>
      </c>
      <c r="F15" s="248"/>
      <c r="G15" s="248"/>
      <c r="H15" s="248"/>
      <c r="I15" s="248"/>
      <c r="J15" s="249"/>
      <c r="K15" s="251" t="s">
        <v>302</v>
      </c>
      <c r="L15" s="252"/>
      <c r="M15" s="252"/>
      <c r="N15" s="252"/>
      <c r="O15" s="252"/>
      <c r="P15" s="252"/>
      <c r="Q15" s="252"/>
      <c r="R15" s="253"/>
    </row>
    <row r="16" spans="1:46" ht="20.25" customHeight="1">
      <c r="A16" s="250" t="s">
        <v>319</v>
      </c>
      <c r="B16" s="374" t="s">
        <v>303</v>
      </c>
      <c r="C16" s="374"/>
      <c r="D16" s="374"/>
      <c r="E16" s="247" t="s">
        <v>304</v>
      </c>
      <c r="F16" s="248"/>
      <c r="G16" s="248"/>
      <c r="H16" s="248"/>
      <c r="I16" s="248"/>
      <c r="J16" s="249"/>
      <c r="K16" s="251" t="s">
        <v>305</v>
      </c>
      <c r="L16" s="252"/>
      <c r="M16" s="252"/>
      <c r="N16" s="252"/>
      <c r="O16" s="252"/>
      <c r="P16" s="252"/>
      <c r="Q16" s="252"/>
      <c r="R16" s="253"/>
    </row>
    <row r="17" spans="1:18" ht="18.75" customHeight="1">
      <c r="A17" s="250" t="s">
        <v>320</v>
      </c>
      <c r="B17" s="374"/>
      <c r="C17" s="374"/>
      <c r="D17" s="374"/>
      <c r="E17" s="383" t="s">
        <v>306</v>
      </c>
      <c r="F17" s="384"/>
      <c r="G17" s="384"/>
      <c r="H17" s="384"/>
      <c r="I17" s="384"/>
      <c r="J17" s="384"/>
      <c r="K17" s="375" t="s">
        <v>307</v>
      </c>
      <c r="L17" s="375"/>
      <c r="M17" s="375"/>
      <c r="N17" s="375"/>
      <c r="O17" s="375"/>
      <c r="P17" s="375"/>
      <c r="Q17" s="375"/>
      <c r="R17" s="375"/>
    </row>
    <row r="18" spans="1:18" ht="12.6" customHeight="1">
      <c r="B18" s="385"/>
      <c r="C18" s="385"/>
      <c r="D18" s="385"/>
      <c r="E18" s="385"/>
      <c r="F18" s="385"/>
      <c r="G18" s="385"/>
      <c r="H18" s="385"/>
      <c r="I18" s="385"/>
      <c r="J18" s="385"/>
      <c r="K18" s="385"/>
      <c r="L18" s="385"/>
      <c r="M18" s="385"/>
      <c r="N18" s="385"/>
      <c r="O18" s="385"/>
      <c r="P18" s="385"/>
      <c r="Q18" s="385"/>
      <c r="R18" s="385"/>
    </row>
    <row r="19" spans="1:18" s="187" customFormat="1" ht="20.25" customHeight="1">
      <c r="A19" s="187" t="s">
        <v>321</v>
      </c>
    </row>
    <row r="20" spans="1:18" s="187" customFormat="1" ht="20.25" customHeight="1">
      <c r="B20" s="187" t="s">
        <v>322</v>
      </c>
    </row>
    <row r="21" spans="1:18" s="187" customFormat="1" ht="20.25" customHeight="1">
      <c r="C21" s="187" t="s">
        <v>323</v>
      </c>
    </row>
    <row r="22" spans="1:18" s="187" customFormat="1" ht="20.25" customHeight="1">
      <c r="C22" s="187" t="s">
        <v>324</v>
      </c>
    </row>
    <row r="23" spans="1:18" s="187" customFormat="1" ht="20.25" customHeight="1">
      <c r="B23" s="187" t="s">
        <v>325</v>
      </c>
    </row>
    <row r="24" spans="1:18" s="187" customFormat="1" ht="20.25" customHeight="1">
      <c r="C24" s="187" t="s">
        <v>326</v>
      </c>
    </row>
    <row r="25" spans="1:18" s="187" customFormat="1" ht="20.25" customHeight="1">
      <c r="C25" s="187" t="s">
        <v>327</v>
      </c>
    </row>
    <row r="26" spans="1:18" s="187" customFormat="1" ht="20.25" customHeight="1">
      <c r="C26" s="187" t="s">
        <v>447</v>
      </c>
    </row>
    <row r="27" spans="1:18" s="187" customFormat="1" ht="20.25" customHeight="1">
      <c r="B27" s="187" t="s">
        <v>328</v>
      </c>
    </row>
    <row r="28" spans="1:18" s="187" customFormat="1" ht="20.25" customHeight="1">
      <c r="C28" s="187" t="s">
        <v>329</v>
      </c>
    </row>
    <row r="29" spans="1:18" s="187" customFormat="1" ht="20.25" customHeight="1">
      <c r="C29" s="254" t="s">
        <v>408</v>
      </c>
      <c r="D29" s="254"/>
      <c r="E29" s="254"/>
      <c r="F29" s="254"/>
      <c r="G29" s="254"/>
      <c r="H29" s="254"/>
      <c r="I29" s="254"/>
      <c r="J29" s="254"/>
      <c r="K29" s="254"/>
      <c r="L29" s="254"/>
      <c r="M29" s="254"/>
      <c r="N29" s="254"/>
      <c r="O29" s="254"/>
    </row>
    <row r="30" spans="1:18" s="187" customFormat="1" ht="20.25" customHeight="1">
      <c r="C30" s="254" t="s">
        <v>409</v>
      </c>
      <c r="D30" s="254"/>
      <c r="E30" s="254"/>
      <c r="F30" s="254"/>
      <c r="G30" s="254"/>
      <c r="H30" s="254"/>
      <c r="I30" s="254"/>
      <c r="J30" s="254"/>
      <c r="K30" s="254"/>
      <c r="L30" s="254"/>
      <c r="M30" s="254"/>
      <c r="N30" s="254"/>
      <c r="O30" s="254"/>
    </row>
    <row r="31" spans="1:18" s="187" customFormat="1" ht="20.25" customHeight="1">
      <c r="B31" s="187" t="s">
        <v>330</v>
      </c>
    </row>
    <row r="32" spans="1:18" s="187" customFormat="1" ht="20.25" customHeight="1">
      <c r="C32" s="187" t="s">
        <v>331</v>
      </c>
    </row>
    <row r="33" spans="1:46" s="187" customFormat="1" ht="20.25" customHeight="1">
      <c r="C33" s="187" t="s">
        <v>332</v>
      </c>
    </row>
    <row r="34" spans="1:46" s="187" customFormat="1" ht="20.25" customHeight="1">
      <c r="C34" s="187" t="s">
        <v>410</v>
      </c>
      <c r="D34" s="254"/>
    </row>
    <row r="35" spans="1:46" s="187" customFormat="1" ht="20.25" customHeight="1">
      <c r="C35" s="187" t="s">
        <v>411</v>
      </c>
    </row>
    <row r="36" spans="1:46" s="187" customFormat="1" ht="11.25" customHeight="1"/>
    <row r="37" spans="1:46" ht="18" customHeight="1">
      <c r="B37" s="377" t="s">
        <v>448</v>
      </c>
      <c r="C37" s="378"/>
      <c r="D37" s="378"/>
      <c r="E37" s="378"/>
      <c r="F37" s="378"/>
      <c r="G37" s="378"/>
      <c r="H37" s="378"/>
      <c r="I37" s="378"/>
      <c r="J37" s="378"/>
      <c r="K37" s="378"/>
      <c r="L37" s="378"/>
      <c r="M37" s="378"/>
      <c r="N37" s="378"/>
      <c r="O37" s="378"/>
      <c r="P37" s="378"/>
      <c r="Q37" s="378"/>
      <c r="R37" s="379"/>
      <c r="U37" s="153" t="s">
        <v>314</v>
      </c>
      <c r="V37" s="153"/>
    </row>
    <row r="38" spans="1:46" ht="18" customHeight="1">
      <c r="B38" s="380" t="s">
        <v>414</v>
      </c>
      <c r="C38" s="381"/>
      <c r="D38" s="381"/>
      <c r="E38" s="381"/>
      <c r="F38" s="381"/>
      <c r="G38" s="381"/>
      <c r="H38" s="381"/>
      <c r="I38" s="381"/>
      <c r="J38" s="381"/>
      <c r="K38" s="381"/>
      <c r="L38" s="381"/>
      <c r="M38" s="381"/>
      <c r="N38" s="381"/>
      <c r="O38" s="381"/>
      <c r="P38" s="381"/>
      <c r="Q38" s="381"/>
      <c r="R38" s="382"/>
      <c r="U38" s="153"/>
      <c r="V38" s="153"/>
    </row>
    <row r="39" spans="1:46" ht="18" customHeight="1">
      <c r="B39" s="368" t="s">
        <v>430</v>
      </c>
      <c r="C39" s="369"/>
      <c r="D39" s="369"/>
      <c r="E39" s="369"/>
      <c r="F39" s="369"/>
      <c r="G39" s="369"/>
      <c r="H39" s="369"/>
      <c r="I39" s="369"/>
      <c r="J39" s="369"/>
      <c r="K39" s="369"/>
      <c r="L39" s="369"/>
      <c r="M39" s="369"/>
      <c r="N39" s="369"/>
      <c r="O39" s="369"/>
      <c r="P39" s="369"/>
      <c r="Q39" s="369"/>
      <c r="R39" s="370"/>
      <c r="Y39" s="187" t="s">
        <v>413</v>
      </c>
    </row>
    <row r="40" spans="1:46" ht="12.6" customHeight="1"/>
    <row r="41" spans="1:46" ht="16.5" customHeight="1">
      <c r="A41" s="187" t="s">
        <v>333</v>
      </c>
    </row>
    <row r="42" spans="1:46" ht="12.6" customHeight="1"/>
    <row r="43" spans="1:46" ht="16.5" customHeight="1">
      <c r="A43" s="187" t="s">
        <v>334</v>
      </c>
    </row>
    <row r="44" spans="1:46" ht="10.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row>
    <row r="45" spans="1:46" ht="18" customHeight="1">
      <c r="A45" s="153"/>
      <c r="B45" s="255" t="s">
        <v>507</v>
      </c>
      <c r="C45" s="256"/>
      <c r="D45" s="256"/>
      <c r="E45" s="256"/>
      <c r="F45" s="256"/>
      <c r="G45" s="256"/>
      <c r="H45" s="256"/>
      <c r="I45" s="256"/>
      <c r="J45" s="256"/>
      <c r="K45" s="256"/>
      <c r="L45" s="256"/>
      <c r="M45" s="256"/>
      <c r="N45" s="256"/>
      <c r="O45" s="256"/>
      <c r="P45" s="256"/>
      <c r="Q45" s="256"/>
      <c r="R45" s="257"/>
      <c r="S45" s="153"/>
      <c r="T45" s="153"/>
      <c r="U45" s="153" t="s">
        <v>314</v>
      </c>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row>
    <row r="46" spans="1:46" ht="18" customHeight="1">
      <c r="A46" s="153"/>
      <c r="B46" s="258" t="s">
        <v>508</v>
      </c>
      <c r="C46" s="153"/>
      <c r="D46" s="153"/>
      <c r="E46" s="153"/>
      <c r="F46" s="153"/>
      <c r="G46" s="153"/>
      <c r="H46" s="153"/>
      <c r="I46" s="153"/>
      <c r="J46" s="153"/>
      <c r="K46" s="153"/>
      <c r="L46" s="153"/>
      <c r="M46" s="153"/>
      <c r="N46" s="153"/>
      <c r="O46" s="153"/>
      <c r="P46" s="153"/>
      <c r="Q46" s="153"/>
      <c r="R46" s="259"/>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row>
    <row r="47" spans="1:46" ht="18" customHeight="1">
      <c r="A47" s="153"/>
      <c r="B47" s="258" t="s">
        <v>509</v>
      </c>
      <c r="C47" s="153"/>
      <c r="D47" s="153"/>
      <c r="E47" s="260" t="s">
        <v>309</v>
      </c>
      <c r="F47" s="261"/>
      <c r="G47" s="260" t="s">
        <v>515</v>
      </c>
      <c r="H47" s="261"/>
      <c r="I47" s="261"/>
      <c r="J47" s="261"/>
      <c r="K47" s="262"/>
      <c r="L47" s="153"/>
      <c r="M47" s="153"/>
      <c r="N47" s="153"/>
      <c r="O47" s="153"/>
      <c r="P47" s="153"/>
      <c r="Q47" s="153"/>
      <c r="R47" s="259"/>
      <c r="S47" s="153"/>
      <c r="T47" s="153"/>
      <c r="U47" s="153" t="s">
        <v>314</v>
      </c>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row>
    <row r="48" spans="1:46" ht="6.75" customHeight="1">
      <c r="A48" s="153"/>
      <c r="B48" s="167"/>
      <c r="C48" s="163"/>
      <c r="D48" s="163"/>
      <c r="E48" s="263"/>
      <c r="F48" s="163"/>
      <c r="G48" s="264"/>
      <c r="H48" s="265"/>
      <c r="I48" s="265"/>
      <c r="J48" s="265"/>
      <c r="K48" s="265"/>
      <c r="L48" s="163"/>
      <c r="M48" s="163"/>
      <c r="N48" s="163"/>
      <c r="O48" s="163"/>
      <c r="P48" s="163"/>
      <c r="Q48" s="163"/>
      <c r="R48" s="168"/>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row>
    <row r="49" spans="1:47" ht="12"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row>
    <row r="50" spans="1:47" ht="18" customHeight="1">
      <c r="A50" s="153" t="s">
        <v>335</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row>
    <row r="51" spans="1:47" ht="18" customHeight="1">
      <c r="A51" s="153"/>
      <c r="B51" s="255" t="s">
        <v>412</v>
      </c>
      <c r="C51" s="256"/>
      <c r="D51" s="256"/>
      <c r="E51" s="256"/>
      <c r="F51" s="266"/>
      <c r="G51" s="266"/>
      <c r="H51" s="266"/>
      <c r="I51" s="266"/>
      <c r="J51" s="266"/>
      <c r="K51" s="266"/>
      <c r="L51" s="266"/>
      <c r="M51" s="266"/>
      <c r="N51" s="256"/>
      <c r="O51" s="256"/>
      <c r="P51" s="256"/>
      <c r="Q51" s="256"/>
      <c r="R51" s="257"/>
      <c r="S51" s="258"/>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row>
    <row r="52" spans="1:47" ht="18" customHeight="1">
      <c r="A52" s="153"/>
      <c r="B52" s="258" t="s">
        <v>510</v>
      </c>
      <c r="C52" s="153"/>
      <c r="D52" s="153"/>
      <c r="E52" s="153"/>
      <c r="F52" s="162"/>
      <c r="G52" s="162"/>
      <c r="H52" s="162"/>
      <c r="I52" s="162"/>
      <c r="J52" s="162"/>
      <c r="K52" s="162"/>
      <c r="L52" s="162"/>
      <c r="M52" s="162"/>
      <c r="N52" s="153"/>
      <c r="O52" s="153"/>
      <c r="P52" s="153"/>
      <c r="Q52" s="153"/>
      <c r="R52" s="259"/>
      <c r="S52" s="258"/>
      <c r="T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row>
    <row r="53" spans="1:47" ht="18" customHeight="1">
      <c r="A53" s="153"/>
      <c r="B53" s="258" t="s">
        <v>511</v>
      </c>
      <c r="C53" s="153"/>
      <c r="D53" s="153"/>
      <c r="E53" s="153"/>
      <c r="F53" s="162"/>
      <c r="G53" s="162"/>
      <c r="H53" s="162"/>
      <c r="I53" s="162"/>
      <c r="J53" s="162"/>
      <c r="K53" s="162"/>
      <c r="L53" s="162"/>
      <c r="M53" s="162"/>
      <c r="N53" s="153"/>
      <c r="O53" s="153"/>
      <c r="P53" s="153"/>
      <c r="Q53" s="153"/>
      <c r="R53" s="259"/>
      <c r="S53" s="258"/>
      <c r="T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row>
    <row r="54" spans="1:47" ht="18" customHeight="1">
      <c r="A54" s="153"/>
      <c r="B54" s="167" t="s">
        <v>512</v>
      </c>
      <c r="C54" s="267"/>
      <c r="D54" s="267"/>
      <c r="E54" s="267"/>
      <c r="F54" s="267"/>
      <c r="G54" s="267"/>
      <c r="H54" s="267"/>
      <c r="I54" s="267"/>
      <c r="J54" s="267"/>
      <c r="K54" s="267"/>
      <c r="L54" s="267"/>
      <c r="M54" s="267"/>
      <c r="N54" s="163"/>
      <c r="O54" s="163"/>
      <c r="P54" s="163"/>
      <c r="Q54" s="163"/>
      <c r="R54" s="168"/>
      <c r="S54" s="258"/>
      <c r="T54" s="153"/>
      <c r="U54" s="165"/>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row>
    <row r="55" spans="1:47" ht="12.75" customHeight="1">
      <c r="B55" s="153"/>
      <c r="C55" s="153"/>
      <c r="D55" s="153"/>
      <c r="E55" s="153"/>
      <c r="F55" s="153"/>
      <c r="S55" s="153"/>
      <c r="U55" s="153" t="s">
        <v>314</v>
      </c>
    </row>
    <row r="56" spans="1:47" ht="12.75" customHeight="1">
      <c r="A56" s="153"/>
      <c r="B56" s="162" t="s">
        <v>449</v>
      </c>
      <c r="C56" s="162"/>
      <c r="D56" s="162"/>
      <c r="E56" s="254"/>
      <c r="F56" s="162"/>
      <c r="G56" s="254"/>
      <c r="H56" s="254"/>
      <c r="I56" s="254"/>
      <c r="J56" s="254"/>
      <c r="K56" s="254"/>
      <c r="L56" s="254"/>
      <c r="M56" s="254"/>
      <c r="N56" s="254"/>
      <c r="O56" s="254"/>
      <c r="AU56" s="187"/>
    </row>
    <row r="57" spans="1:47" ht="16.5" customHeight="1">
      <c r="A57" s="153"/>
      <c r="B57" s="162" t="s">
        <v>415</v>
      </c>
      <c r="C57" s="254"/>
      <c r="D57" s="162"/>
      <c r="E57" s="162"/>
      <c r="F57" s="162"/>
      <c r="G57" s="254"/>
      <c r="H57" s="254"/>
      <c r="I57" s="254"/>
      <c r="J57" s="254"/>
      <c r="K57" s="254"/>
      <c r="L57" s="254"/>
      <c r="AU57" s="187"/>
    </row>
    <row r="58" spans="1:47" ht="12.6" customHeight="1">
      <c r="U58" s="153"/>
    </row>
    <row r="59" spans="1:47" ht="16.5" customHeight="1">
      <c r="A59" s="162" t="s">
        <v>450</v>
      </c>
      <c r="U59" s="153"/>
      <c r="V59" s="153"/>
    </row>
    <row r="60" spans="1:47" ht="11.45" customHeight="1">
      <c r="B60" s="254"/>
    </row>
    <row r="61" spans="1:47" ht="20.25" customHeight="1">
      <c r="A61" s="268" t="s">
        <v>308</v>
      </c>
      <c r="B61" s="268"/>
      <c r="C61" s="268"/>
      <c r="D61" s="153"/>
      <c r="E61" s="153"/>
      <c r="F61" s="153"/>
      <c r="G61" s="153"/>
      <c r="H61" s="153"/>
      <c r="I61" s="153"/>
      <c r="J61" s="153"/>
      <c r="K61" s="153"/>
      <c r="L61" s="153"/>
      <c r="M61" s="153"/>
      <c r="N61" s="153"/>
      <c r="O61" s="153"/>
      <c r="P61" s="153"/>
      <c r="Q61" s="153"/>
      <c r="R61" s="153"/>
      <c r="S61" s="153"/>
      <c r="T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row>
    <row r="62" spans="1:47" ht="4.5" customHeight="1">
      <c r="A62" s="268"/>
      <c r="B62" s="268"/>
      <c r="C62" s="268"/>
      <c r="D62" s="153"/>
      <c r="E62" s="153"/>
      <c r="F62" s="153"/>
      <c r="G62" s="153"/>
      <c r="H62" s="153"/>
      <c r="I62" s="153"/>
      <c r="J62" s="153"/>
      <c r="K62" s="153"/>
      <c r="L62" s="153"/>
      <c r="M62" s="153"/>
      <c r="N62" s="153"/>
      <c r="O62" s="153"/>
      <c r="P62" s="153"/>
      <c r="Q62" s="153"/>
      <c r="R62" s="270"/>
      <c r="S62" s="270"/>
      <c r="T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row>
    <row r="63" spans="1:47" ht="20.25" customHeight="1">
      <c r="A63" s="271" t="s">
        <v>513</v>
      </c>
      <c r="B63" s="153"/>
      <c r="C63" s="153"/>
      <c r="D63" s="153"/>
      <c r="E63" s="153"/>
      <c r="F63" s="153"/>
      <c r="G63" s="153"/>
      <c r="H63" s="153"/>
      <c r="I63" s="153"/>
      <c r="J63" s="262"/>
      <c r="K63" s="153"/>
      <c r="L63" s="153"/>
      <c r="M63" s="153"/>
      <c r="N63" s="153"/>
      <c r="O63" s="153"/>
      <c r="P63" s="153"/>
      <c r="Q63" s="153"/>
      <c r="R63" s="270"/>
      <c r="S63" s="270"/>
      <c r="U63" s="153"/>
      <c r="V63" s="153"/>
    </row>
    <row r="64" spans="1:47" ht="6" customHeight="1">
      <c r="A64" s="153"/>
      <c r="B64" s="153"/>
      <c r="C64" s="153"/>
      <c r="D64" s="153"/>
      <c r="E64" s="153"/>
      <c r="F64" s="153"/>
      <c r="G64" s="153"/>
      <c r="H64" s="153"/>
      <c r="I64" s="153"/>
      <c r="J64" s="153"/>
      <c r="K64" s="153"/>
      <c r="L64" s="153"/>
      <c r="M64" s="153"/>
      <c r="N64" s="153"/>
      <c r="O64" s="153"/>
      <c r="P64" s="153"/>
      <c r="Q64" s="153"/>
      <c r="U64" s="269"/>
      <c r="V64" s="269"/>
    </row>
    <row r="65" spans="1:22" ht="20.25" customHeight="1">
      <c r="A65" s="153"/>
      <c r="B65" s="272" t="s">
        <v>309</v>
      </c>
      <c r="C65" s="273"/>
      <c r="D65" s="272" t="s">
        <v>514</v>
      </c>
      <c r="E65" s="245"/>
      <c r="F65" s="273"/>
      <c r="G65" s="153"/>
      <c r="H65" s="153"/>
      <c r="I65" s="153"/>
      <c r="J65" s="153"/>
      <c r="K65" s="153"/>
      <c r="L65" s="153"/>
      <c r="M65" s="153"/>
      <c r="N65" s="153"/>
      <c r="O65" s="153"/>
      <c r="P65" s="153"/>
      <c r="Q65" s="153"/>
      <c r="U65" s="153" t="s">
        <v>314</v>
      </c>
      <c r="V65" s="153"/>
    </row>
    <row r="66" spans="1:22" ht="16.5" customHeight="1">
      <c r="A66" s="153"/>
      <c r="B66" s="153" t="s">
        <v>310</v>
      </c>
      <c r="C66" s="153"/>
      <c r="D66" s="153"/>
      <c r="E66" s="153"/>
      <c r="F66" s="153"/>
      <c r="G66" s="153"/>
      <c r="H66" s="153"/>
      <c r="I66" s="153"/>
      <c r="J66" s="153"/>
      <c r="K66" s="153"/>
      <c r="L66" s="153"/>
      <c r="M66" s="153"/>
      <c r="N66" s="153"/>
      <c r="O66" s="153"/>
      <c r="P66" s="153"/>
      <c r="Q66" s="153"/>
    </row>
    <row r="85" spans="1:1" s="187" customFormat="1">
      <c r="A85" s="153"/>
    </row>
  </sheetData>
  <mergeCells count="23">
    <mergeCell ref="B38:R38"/>
    <mergeCell ref="B17:D17"/>
    <mergeCell ref="E17:J17"/>
    <mergeCell ref="K17:R17"/>
    <mergeCell ref="B18:D18"/>
    <mergeCell ref="E18:J18"/>
    <mergeCell ref="K18:R18"/>
    <mergeCell ref="B39:R39"/>
    <mergeCell ref="A2:S2"/>
    <mergeCell ref="A4:S4"/>
    <mergeCell ref="A5:S5"/>
    <mergeCell ref="B11:D11"/>
    <mergeCell ref="E11:J11"/>
    <mergeCell ref="K11:R11"/>
    <mergeCell ref="B12:D12"/>
    <mergeCell ref="K12:R12"/>
    <mergeCell ref="B13:D13"/>
    <mergeCell ref="K13:R13"/>
    <mergeCell ref="B14:D14"/>
    <mergeCell ref="K14:R14"/>
    <mergeCell ref="B15:D15"/>
    <mergeCell ref="B16:D16"/>
    <mergeCell ref="B37:R37"/>
  </mergeCells>
  <phoneticPr fontId="5"/>
  <hyperlinks>
    <hyperlink ref="G47" r:id="rId1"/>
    <hyperlink ref="D65" r:id="rId2"/>
  </hyperlinks>
  <printOptions horizontalCentered="1"/>
  <pageMargins left="0.31496062992125984" right="0.31496062992125984" top="0.55118110236220474" bottom="0.55118110236220474" header="0.51181102362204722" footer="0.51181102362204722"/>
  <pageSetup paperSize="9" scale="71" firstPageNumber="0"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4"/>
  <sheetViews>
    <sheetView zoomScale="75" zoomScaleNormal="75" zoomScaleSheetLayoutView="85" workbookViewId="0">
      <selection activeCell="A36" sqref="A36"/>
    </sheetView>
  </sheetViews>
  <sheetFormatPr defaultColWidth="9" defaultRowHeight="13.5"/>
  <cols>
    <col min="1" max="1" width="2.75" style="6" customWidth="1"/>
    <col min="2" max="3" width="4.25" style="6" customWidth="1"/>
    <col min="4" max="4" width="12.625" style="6" customWidth="1"/>
    <col min="5" max="5" width="13.375" style="6" customWidth="1"/>
    <col min="6" max="6" width="15.25" style="6" customWidth="1"/>
    <col min="7" max="7" width="4" style="6" customWidth="1"/>
    <col min="8" max="8" width="3.875" style="6" customWidth="1"/>
    <col min="9" max="9" width="10.5" style="6" customWidth="1"/>
    <col min="10" max="10" width="8.5" style="6" customWidth="1"/>
    <col min="11" max="11" width="6.75" style="6" customWidth="1"/>
    <col min="12" max="12" width="6.375" style="6" customWidth="1"/>
    <col min="13" max="13" width="8.375" style="6" customWidth="1"/>
    <col min="14" max="14" width="6.625" style="6" customWidth="1"/>
    <col min="15" max="15" width="5.625" style="6" customWidth="1"/>
    <col min="16" max="16" width="8.125" style="6" customWidth="1"/>
    <col min="17" max="17" width="9.5" style="6" customWidth="1"/>
    <col min="18" max="18" width="9" style="6" customWidth="1"/>
    <col min="19" max="19" width="8.125" style="6" customWidth="1"/>
    <col min="20" max="20" width="11.5" style="6" customWidth="1"/>
    <col min="21" max="21" width="8.75" style="6" customWidth="1"/>
    <col min="22" max="22" width="9" style="6" hidden="1" customWidth="1"/>
    <col min="23" max="16384" width="9" style="6"/>
  </cols>
  <sheetData>
    <row r="1" spans="1:22" ht="27.75">
      <c r="A1" s="4" t="s">
        <v>91</v>
      </c>
      <c r="B1" s="5"/>
      <c r="C1" s="5"/>
      <c r="D1" s="5"/>
      <c r="E1" s="5"/>
      <c r="F1" s="5"/>
      <c r="G1" s="5"/>
      <c r="H1" s="5"/>
      <c r="I1" s="5"/>
      <c r="J1" s="5"/>
      <c r="K1" s="5"/>
      <c r="L1" s="5"/>
      <c r="M1" s="5"/>
      <c r="N1" s="5"/>
      <c r="O1" s="5"/>
      <c r="P1" s="5"/>
      <c r="Q1" s="5"/>
      <c r="R1" s="5"/>
      <c r="S1" s="5"/>
      <c r="T1" s="5"/>
      <c r="U1" s="5"/>
      <c r="V1" s="5"/>
    </row>
    <row r="2" spans="1:22" ht="18.75">
      <c r="A2" s="7"/>
      <c r="B2" s="5"/>
      <c r="C2" s="5"/>
      <c r="D2" s="5"/>
      <c r="E2" s="5"/>
      <c r="F2" s="5"/>
      <c r="G2" s="5"/>
      <c r="H2" s="5"/>
      <c r="I2" s="5"/>
      <c r="J2" s="5"/>
      <c r="K2" s="5"/>
      <c r="L2" s="5"/>
      <c r="M2" s="5"/>
      <c r="N2" s="5"/>
      <c r="O2" s="5"/>
      <c r="P2" s="5"/>
      <c r="Q2" s="5"/>
      <c r="R2" s="5"/>
      <c r="S2" s="5"/>
      <c r="T2" s="5"/>
      <c r="U2" s="5"/>
      <c r="V2" s="5"/>
    </row>
    <row r="3" spans="1:22" s="11" customFormat="1" ht="20.25" customHeight="1">
      <c r="A3" s="10"/>
      <c r="B3" s="8" t="s">
        <v>112</v>
      </c>
      <c r="C3" s="9" t="s">
        <v>209</v>
      </c>
      <c r="D3" s="9"/>
      <c r="E3" s="9"/>
      <c r="F3" s="9"/>
      <c r="G3" s="9"/>
      <c r="H3" s="9"/>
      <c r="I3" s="9"/>
      <c r="J3" s="9"/>
      <c r="K3" s="9"/>
      <c r="L3" s="9"/>
      <c r="M3" s="9"/>
      <c r="N3" s="9"/>
      <c r="O3" s="9"/>
      <c r="P3" s="9"/>
      <c r="Q3" s="9"/>
      <c r="R3" s="9"/>
      <c r="S3" s="9"/>
      <c r="T3" s="9"/>
      <c r="U3" s="9"/>
      <c r="V3" s="9"/>
    </row>
    <row r="4" spans="1:22" s="11" customFormat="1" ht="20.25" customHeight="1">
      <c r="A4" s="10"/>
      <c r="B4" s="8"/>
      <c r="C4" s="9" t="s">
        <v>177</v>
      </c>
      <c r="D4" s="9"/>
      <c r="E4" s="9"/>
      <c r="F4" s="9"/>
      <c r="G4" s="9"/>
      <c r="H4" s="9"/>
      <c r="I4" s="9"/>
      <c r="J4" s="9"/>
      <c r="K4" s="9"/>
      <c r="L4" s="9"/>
      <c r="M4" s="9"/>
      <c r="N4" s="9"/>
      <c r="O4" s="9"/>
      <c r="P4" s="9"/>
      <c r="Q4" s="9"/>
      <c r="R4" s="9"/>
      <c r="S4" s="9"/>
      <c r="T4" s="9"/>
      <c r="U4" s="9"/>
      <c r="V4" s="9"/>
    </row>
    <row r="5" spans="1:22" s="11" customFormat="1" ht="11.45" customHeight="1">
      <c r="A5" s="10"/>
      <c r="B5" s="8"/>
      <c r="C5" s="12"/>
      <c r="D5" s="12"/>
      <c r="E5" s="12"/>
      <c r="F5" s="12"/>
      <c r="G5" s="12"/>
      <c r="H5" s="12"/>
      <c r="I5" s="12"/>
      <c r="J5" s="12"/>
      <c r="K5" s="12"/>
      <c r="L5" s="12"/>
      <c r="M5" s="12"/>
      <c r="N5" s="12"/>
      <c r="O5" s="12"/>
      <c r="P5" s="12"/>
      <c r="Q5" s="12"/>
      <c r="R5" s="12"/>
      <c r="S5" s="12"/>
      <c r="T5" s="12"/>
      <c r="U5" s="12"/>
      <c r="V5" s="12"/>
    </row>
    <row r="6" spans="1:22" ht="20.25" customHeight="1">
      <c r="A6" s="13"/>
      <c r="B6" s="14" t="s">
        <v>113</v>
      </c>
      <c r="C6" s="15" t="s">
        <v>120</v>
      </c>
      <c r="D6" s="15"/>
      <c r="E6" s="15"/>
      <c r="F6" s="15"/>
      <c r="G6" s="15"/>
      <c r="H6" s="15"/>
      <c r="I6" s="15"/>
      <c r="J6" s="15"/>
      <c r="K6" s="15"/>
      <c r="L6" s="15"/>
      <c r="M6" s="15"/>
      <c r="N6" s="15"/>
      <c r="O6" s="15"/>
      <c r="P6" s="15"/>
      <c r="Q6" s="15"/>
      <c r="R6" s="15"/>
      <c r="S6" s="15"/>
      <c r="T6" s="15"/>
      <c r="U6" s="15"/>
      <c r="V6" s="15"/>
    </row>
    <row r="7" spans="1:22" ht="20.25" customHeight="1">
      <c r="A7" s="13"/>
      <c r="B7" s="15"/>
      <c r="C7" s="15" t="s">
        <v>121</v>
      </c>
      <c r="D7" s="15"/>
      <c r="E7" s="15"/>
      <c r="F7" s="15"/>
      <c r="G7" s="15"/>
      <c r="H7" s="15"/>
      <c r="I7" s="15"/>
      <c r="J7" s="15"/>
      <c r="K7" s="15"/>
      <c r="L7" s="15"/>
      <c r="M7" s="15"/>
      <c r="N7" s="15"/>
      <c r="O7" s="15"/>
      <c r="P7" s="15"/>
      <c r="Q7" s="15"/>
      <c r="R7" s="15"/>
      <c r="S7" s="15"/>
      <c r="T7" s="15"/>
      <c r="U7" s="15"/>
      <c r="V7" s="15"/>
    </row>
    <row r="8" spans="1:22" ht="11.45" customHeight="1">
      <c r="A8" s="13"/>
      <c r="B8" s="15"/>
      <c r="C8" s="15"/>
      <c r="D8" s="15"/>
      <c r="E8" s="15"/>
      <c r="F8" s="15"/>
      <c r="G8" s="15"/>
      <c r="H8" s="15"/>
      <c r="I8" s="15"/>
      <c r="J8" s="15"/>
      <c r="K8" s="15"/>
      <c r="L8" s="15"/>
      <c r="M8" s="15"/>
      <c r="N8" s="15"/>
      <c r="O8" s="15"/>
      <c r="P8" s="15"/>
      <c r="Q8" s="15"/>
      <c r="R8" s="15"/>
      <c r="S8" s="15"/>
      <c r="T8" s="15"/>
      <c r="U8" s="15"/>
      <c r="V8" s="15"/>
    </row>
    <row r="9" spans="1:22" ht="20.25" customHeight="1">
      <c r="A9" s="13"/>
      <c r="B9" s="14" t="s">
        <v>114</v>
      </c>
      <c r="C9" s="15" t="s">
        <v>119</v>
      </c>
      <c r="D9" s="15"/>
      <c r="E9" s="15"/>
      <c r="F9" s="15"/>
      <c r="G9" s="15"/>
      <c r="H9" s="15"/>
      <c r="I9" s="15"/>
      <c r="J9" s="15"/>
      <c r="K9" s="15"/>
      <c r="L9" s="15"/>
      <c r="M9" s="15"/>
      <c r="N9" s="15"/>
      <c r="O9" s="15"/>
      <c r="P9" s="15"/>
      <c r="Q9" s="15"/>
      <c r="R9" s="15"/>
      <c r="S9" s="15"/>
      <c r="T9" s="15"/>
      <c r="U9" s="15"/>
      <c r="V9" s="15"/>
    </row>
    <row r="10" spans="1:22" ht="20.25" customHeight="1">
      <c r="A10" s="13"/>
      <c r="B10" s="15"/>
      <c r="C10" s="15" t="s">
        <v>122</v>
      </c>
      <c r="D10" s="15"/>
      <c r="E10" s="15"/>
      <c r="F10" s="15"/>
      <c r="G10" s="15"/>
      <c r="H10" s="15"/>
      <c r="I10" s="15"/>
      <c r="J10" s="15"/>
      <c r="K10" s="15"/>
      <c r="L10" s="15"/>
      <c r="M10" s="15"/>
      <c r="N10" s="15"/>
      <c r="O10" s="15"/>
      <c r="P10" s="15"/>
      <c r="Q10" s="15"/>
      <c r="R10" s="15"/>
      <c r="S10" s="15"/>
      <c r="T10" s="15"/>
      <c r="U10" s="15"/>
      <c r="V10" s="15"/>
    </row>
    <row r="11" spans="1:22" s="11" customFormat="1" ht="20.25" customHeight="1">
      <c r="A11" s="15"/>
      <c r="B11" s="15"/>
      <c r="C11" s="15" t="s">
        <v>115</v>
      </c>
      <c r="D11" s="15"/>
      <c r="E11" s="15"/>
      <c r="F11" s="15"/>
      <c r="G11" s="15"/>
      <c r="H11" s="15"/>
      <c r="I11" s="15"/>
      <c r="J11" s="15"/>
      <c r="K11" s="15"/>
      <c r="L11" s="15"/>
      <c r="M11" s="15"/>
      <c r="N11" s="15"/>
      <c r="O11" s="15"/>
      <c r="P11" s="15"/>
      <c r="Q11" s="15"/>
      <c r="R11" s="15"/>
      <c r="S11" s="15"/>
      <c r="T11" s="15"/>
      <c r="U11" s="15"/>
      <c r="V11" s="15"/>
    </row>
    <row r="12" spans="1:22" s="11" customFormat="1" ht="20.25" customHeight="1">
      <c r="A12" s="15"/>
      <c r="B12" s="15"/>
      <c r="C12" s="15" t="s">
        <v>369</v>
      </c>
      <c r="D12" s="15"/>
      <c r="E12" s="15"/>
      <c r="F12" s="15"/>
      <c r="G12" s="15"/>
      <c r="H12" s="15"/>
      <c r="I12" s="15"/>
      <c r="J12" s="15"/>
      <c r="K12" s="15"/>
      <c r="L12" s="15"/>
      <c r="M12" s="15"/>
      <c r="N12" s="15"/>
      <c r="O12" s="15"/>
      <c r="P12" s="15"/>
      <c r="Q12" s="15"/>
      <c r="R12" s="15"/>
      <c r="S12" s="15"/>
      <c r="T12" s="15"/>
      <c r="U12" s="15"/>
      <c r="V12" s="15"/>
    </row>
    <row r="13" spans="1:22" s="11" customFormat="1" ht="20.25" customHeight="1">
      <c r="A13" s="15"/>
      <c r="B13" s="15"/>
      <c r="C13" s="15" t="s">
        <v>116</v>
      </c>
      <c r="D13" s="15"/>
      <c r="E13" s="15"/>
      <c r="F13" s="15"/>
      <c r="G13" s="15"/>
      <c r="H13" s="15"/>
      <c r="I13" s="15"/>
      <c r="J13" s="15"/>
      <c r="K13" s="15"/>
      <c r="L13" s="15"/>
      <c r="M13" s="15"/>
      <c r="N13" s="15"/>
      <c r="O13" s="15"/>
      <c r="P13" s="15"/>
      <c r="Q13" s="15"/>
      <c r="R13" s="15"/>
      <c r="S13" s="15"/>
      <c r="T13" s="15"/>
      <c r="U13" s="15"/>
      <c r="V13" s="15"/>
    </row>
    <row r="14" spans="1:22" s="11" customFormat="1" ht="20.25" customHeight="1">
      <c r="A14" s="15"/>
      <c r="B14" s="15"/>
      <c r="C14" s="15" t="s">
        <v>370</v>
      </c>
      <c r="D14" s="15"/>
      <c r="E14" s="15"/>
      <c r="F14" s="15"/>
      <c r="G14" s="15"/>
      <c r="H14" s="15"/>
      <c r="I14" s="15"/>
      <c r="J14" s="15"/>
      <c r="K14" s="15"/>
      <c r="L14" s="15"/>
      <c r="M14" s="15"/>
      <c r="N14" s="15"/>
      <c r="O14" s="15"/>
      <c r="P14" s="15"/>
      <c r="Q14" s="15"/>
      <c r="R14" s="15"/>
      <c r="S14" s="15"/>
      <c r="T14" s="15"/>
      <c r="U14" s="15"/>
      <c r="V14" s="15"/>
    </row>
    <row r="15" spans="1:22" s="11" customFormat="1" ht="11.25" customHeight="1">
      <c r="A15" s="15"/>
      <c r="B15" s="15"/>
      <c r="C15" s="15"/>
      <c r="D15" s="15"/>
      <c r="E15" s="15"/>
      <c r="F15" s="15"/>
      <c r="G15" s="15"/>
      <c r="H15" s="15"/>
      <c r="I15" s="15"/>
      <c r="J15" s="15"/>
      <c r="K15" s="15"/>
      <c r="L15" s="15"/>
      <c r="M15" s="15"/>
      <c r="N15" s="15"/>
      <c r="O15" s="15"/>
      <c r="P15" s="15"/>
      <c r="Q15" s="15"/>
      <c r="R15" s="15"/>
      <c r="S15" s="15"/>
      <c r="T15" s="15"/>
      <c r="U15" s="15"/>
      <c r="V15" s="15"/>
    </row>
    <row r="16" spans="1:22" s="11" customFormat="1" ht="20.25" customHeight="1">
      <c r="A16" s="15"/>
      <c r="B16" s="14" t="s">
        <v>125</v>
      </c>
      <c r="C16" s="15" t="s">
        <v>117</v>
      </c>
      <c r="D16" s="15"/>
      <c r="E16" s="15"/>
      <c r="F16" s="15"/>
      <c r="G16" s="15"/>
      <c r="H16" s="15"/>
      <c r="I16" s="15"/>
      <c r="J16" s="15"/>
      <c r="K16" s="15"/>
      <c r="L16" s="15"/>
      <c r="M16" s="15"/>
      <c r="N16" s="15"/>
      <c r="O16" s="15"/>
      <c r="P16" s="15"/>
      <c r="Q16" s="15"/>
      <c r="R16" s="15"/>
      <c r="S16" s="15"/>
      <c r="T16" s="15"/>
      <c r="U16" s="15"/>
      <c r="V16" s="15"/>
    </row>
    <row r="17" spans="1:22" s="11" customFormat="1" ht="11.45" customHeight="1">
      <c r="A17" s="15"/>
      <c r="B17" s="14"/>
      <c r="C17" s="15"/>
      <c r="D17" s="15"/>
      <c r="E17" s="15"/>
      <c r="F17" s="15"/>
      <c r="G17" s="15"/>
      <c r="H17" s="15"/>
      <c r="I17" s="15"/>
      <c r="J17" s="15"/>
      <c r="K17" s="15"/>
      <c r="L17" s="15"/>
      <c r="M17" s="15"/>
      <c r="N17" s="15"/>
      <c r="O17" s="15"/>
      <c r="P17" s="15"/>
      <c r="Q17" s="15"/>
      <c r="R17" s="15"/>
      <c r="S17" s="15"/>
      <c r="T17" s="15"/>
      <c r="U17" s="15"/>
      <c r="V17" s="15"/>
    </row>
    <row r="18" spans="1:22" s="11" customFormat="1" ht="20.25" customHeight="1">
      <c r="A18" s="15"/>
      <c r="B18" s="14" t="s">
        <v>126</v>
      </c>
      <c r="C18" s="15" t="s">
        <v>124</v>
      </c>
      <c r="D18" s="15"/>
      <c r="E18" s="15"/>
      <c r="F18" s="15"/>
      <c r="G18" s="15"/>
      <c r="H18" s="15"/>
      <c r="I18" s="15"/>
      <c r="J18" s="15"/>
      <c r="K18" s="15"/>
      <c r="L18" s="15"/>
      <c r="M18" s="15"/>
      <c r="N18" s="15"/>
      <c r="O18" s="15"/>
      <c r="P18" s="15"/>
      <c r="Q18" s="15"/>
      <c r="R18" s="15"/>
      <c r="S18" s="15"/>
      <c r="T18" s="15"/>
      <c r="U18" s="15"/>
      <c r="V18" s="15"/>
    </row>
    <row r="19" spans="1:22" s="11" customFormat="1" ht="11.45" customHeight="1">
      <c r="A19" s="15"/>
      <c r="B19" s="16"/>
      <c r="C19" s="15"/>
      <c r="D19" s="15"/>
      <c r="E19" s="15"/>
      <c r="F19" s="15"/>
      <c r="G19" s="15"/>
      <c r="H19" s="15"/>
      <c r="I19" s="15"/>
      <c r="J19" s="15"/>
      <c r="K19" s="15"/>
      <c r="L19" s="15"/>
      <c r="M19" s="15"/>
      <c r="N19" s="15"/>
      <c r="O19" s="15"/>
      <c r="P19" s="15"/>
      <c r="Q19" s="15"/>
      <c r="R19" s="15"/>
      <c r="S19" s="15"/>
      <c r="T19" s="15"/>
      <c r="U19" s="15"/>
      <c r="V19" s="15"/>
    </row>
    <row r="20" spans="1:22" s="11" customFormat="1" ht="20.25" customHeight="1">
      <c r="A20" s="15"/>
      <c r="B20" s="14" t="s">
        <v>127</v>
      </c>
      <c r="C20" s="15" t="s">
        <v>118</v>
      </c>
      <c r="D20" s="15"/>
      <c r="E20" s="15"/>
      <c r="F20" s="15"/>
      <c r="G20" s="15"/>
      <c r="H20" s="15"/>
      <c r="I20" s="15"/>
      <c r="J20" s="15"/>
      <c r="K20" s="15"/>
      <c r="L20" s="15"/>
      <c r="M20" s="15"/>
      <c r="N20" s="15"/>
      <c r="O20" s="15"/>
      <c r="P20" s="15"/>
      <c r="Q20" s="15"/>
      <c r="R20" s="15"/>
      <c r="S20" s="15"/>
      <c r="T20" s="15"/>
      <c r="U20" s="15"/>
      <c r="V20" s="15"/>
    </row>
    <row r="21" spans="1:22" s="11" customFormat="1" ht="20.25" customHeight="1">
      <c r="A21" s="15"/>
      <c r="B21" s="15"/>
      <c r="C21" s="15" t="s">
        <v>123</v>
      </c>
      <c r="D21" s="15"/>
      <c r="E21" s="15"/>
      <c r="F21" s="15"/>
      <c r="G21" s="15"/>
      <c r="H21" s="15"/>
      <c r="I21" s="15"/>
      <c r="J21" s="15"/>
      <c r="K21" s="15"/>
      <c r="L21" s="15"/>
      <c r="M21" s="15"/>
      <c r="N21" s="15"/>
      <c r="O21" s="15"/>
      <c r="P21" s="15"/>
      <c r="Q21" s="15"/>
      <c r="R21" s="15"/>
      <c r="S21" s="15"/>
      <c r="T21" s="16"/>
      <c r="U21" s="15"/>
      <c r="V21" s="15"/>
    </row>
    <row r="22" spans="1:22" s="11" customFormat="1" ht="20.25" customHeight="1">
      <c r="A22" s="15"/>
      <c r="B22" s="15"/>
      <c r="C22" s="15"/>
      <c r="D22" s="15"/>
      <c r="E22" s="15"/>
      <c r="F22" s="15"/>
      <c r="G22" s="15"/>
      <c r="H22" s="15"/>
      <c r="I22" s="15"/>
      <c r="J22" s="15"/>
      <c r="K22" s="15"/>
      <c r="L22" s="15"/>
      <c r="M22" s="15"/>
      <c r="N22" s="15"/>
      <c r="O22" s="15"/>
      <c r="P22" s="15"/>
      <c r="Q22" s="15"/>
      <c r="R22" s="15"/>
      <c r="S22" s="15"/>
      <c r="T22" s="15"/>
      <c r="U22" s="15"/>
      <c r="V22" s="15"/>
    </row>
    <row r="23" spans="1:22">
      <c r="R23" s="386" t="s">
        <v>47</v>
      </c>
      <c r="S23" s="386"/>
    </row>
    <row r="24" spans="1:22" ht="21">
      <c r="D24" s="46" t="s">
        <v>49</v>
      </c>
      <c r="E24" s="46"/>
      <c r="F24" s="387" t="s">
        <v>360</v>
      </c>
      <c r="G24" s="387"/>
      <c r="H24" s="387"/>
      <c r="I24" s="387"/>
      <c r="J24" s="387"/>
      <c r="K24" s="387"/>
      <c r="L24" s="387"/>
      <c r="M24" s="387"/>
      <c r="O24" s="47"/>
      <c r="P24" s="388" t="s">
        <v>50</v>
      </c>
      <c r="Q24" s="388"/>
      <c r="R24" s="388"/>
      <c r="S24" s="47"/>
    </row>
    <row r="25" spans="1:22" ht="14.25" customHeight="1">
      <c r="A25" s="46"/>
      <c r="B25" s="46"/>
      <c r="C25" s="46"/>
      <c r="D25" s="46"/>
      <c r="E25" s="46"/>
      <c r="F25" s="48"/>
      <c r="G25" s="48"/>
      <c r="H25" s="48"/>
      <c r="I25" s="47"/>
      <c r="J25" s="47"/>
      <c r="K25" s="47"/>
      <c r="L25" s="47"/>
      <c r="M25" s="47"/>
      <c r="N25" s="47"/>
      <c r="O25" s="47"/>
      <c r="P25" s="47"/>
      <c r="Q25" s="47"/>
      <c r="R25" s="47"/>
      <c r="S25" s="47"/>
    </row>
    <row r="26" spans="1:22" ht="30" customHeight="1">
      <c r="D26" s="104" t="s">
        <v>51</v>
      </c>
      <c r="F26" s="389" t="str">
        <f>IF(男子ﾃﾞｰﾀ貼付ｼｰﾄ!$U$3="","",男子ﾃﾞｰﾀ貼付ｼｰﾄ!$U$3)</f>
        <v/>
      </c>
      <c r="G26" s="389"/>
      <c r="H26" s="389"/>
      <c r="I26" s="389"/>
      <c r="J26" s="389"/>
      <c r="K26" s="389"/>
      <c r="L26" s="389"/>
      <c r="M26" s="389"/>
      <c r="N26" s="103" t="str">
        <f>IF(F26="","",男子ﾃﾞｰﾀ貼付ｼｰﾄ!X51)</f>
        <v/>
      </c>
      <c r="S26" s="49"/>
    </row>
    <row r="27" spans="1:22" ht="6.75" customHeight="1">
      <c r="A27" s="50"/>
    </row>
    <row r="28" spans="1:22" s="18" customFormat="1" ht="14.25" customHeight="1">
      <c r="A28" s="394"/>
      <c r="B28" s="396" t="s">
        <v>52</v>
      </c>
      <c r="C28" s="396"/>
      <c r="D28" s="395" t="s">
        <v>53</v>
      </c>
      <c r="E28" s="101" t="s">
        <v>105</v>
      </c>
      <c r="F28" s="390" t="s">
        <v>96</v>
      </c>
      <c r="G28" s="395" t="s">
        <v>54</v>
      </c>
      <c r="H28" s="399" t="s">
        <v>55</v>
      </c>
      <c r="I28" s="54" t="s">
        <v>198</v>
      </c>
      <c r="J28" s="400" t="s">
        <v>56</v>
      </c>
      <c r="K28" s="56" t="s">
        <v>57</v>
      </c>
      <c r="L28" s="397" t="s">
        <v>102</v>
      </c>
      <c r="M28" s="394" t="s">
        <v>58</v>
      </c>
      <c r="N28" s="391" t="s">
        <v>169</v>
      </c>
      <c r="O28" s="391"/>
      <c r="P28" s="391"/>
      <c r="Q28" s="391"/>
      <c r="R28" s="391"/>
      <c r="S28" s="392" t="s">
        <v>106</v>
      </c>
    </row>
    <row r="29" spans="1:22" s="18" customFormat="1" ht="14.25" customHeight="1">
      <c r="A29" s="394"/>
      <c r="B29" s="57" t="s">
        <v>59</v>
      </c>
      <c r="C29" s="58" t="s">
        <v>60</v>
      </c>
      <c r="D29" s="395"/>
      <c r="E29" s="102" t="s">
        <v>201</v>
      </c>
      <c r="F29" s="390"/>
      <c r="G29" s="395"/>
      <c r="H29" s="399"/>
      <c r="I29" s="62" t="s">
        <v>359</v>
      </c>
      <c r="J29" s="400"/>
      <c r="K29" s="59" t="s">
        <v>61</v>
      </c>
      <c r="L29" s="398"/>
      <c r="M29" s="394"/>
      <c r="N29" s="60" t="s">
        <v>62</v>
      </c>
      <c r="O29" s="61" t="s">
        <v>63</v>
      </c>
      <c r="P29" s="61" t="s">
        <v>103</v>
      </c>
      <c r="Q29" s="61" t="s">
        <v>49</v>
      </c>
      <c r="R29" s="62" t="s">
        <v>64</v>
      </c>
      <c r="S29" s="393"/>
    </row>
    <row r="30" spans="1:22" s="25" customFormat="1" ht="24.95" customHeight="1">
      <c r="A30" s="63">
        <v>1</v>
      </c>
      <c r="B30" s="51"/>
      <c r="C30" s="105">
        <v>1001</v>
      </c>
      <c r="D30" s="19" t="s">
        <v>372</v>
      </c>
      <c r="E30" s="20" t="s">
        <v>378</v>
      </c>
      <c r="F30" s="21" t="s">
        <v>383</v>
      </c>
      <c r="G30" s="19" t="s">
        <v>65</v>
      </c>
      <c r="H30" s="20" t="s">
        <v>213</v>
      </c>
      <c r="I30" s="22">
        <v>20070101</v>
      </c>
      <c r="J30" s="23" t="s">
        <v>371</v>
      </c>
      <c r="K30" s="20" t="s">
        <v>361</v>
      </c>
      <c r="L30" s="21" t="s">
        <v>195</v>
      </c>
      <c r="M30" s="67" t="s">
        <v>109</v>
      </c>
      <c r="N30" s="51">
        <v>4893</v>
      </c>
      <c r="O30" s="53">
        <v>2</v>
      </c>
      <c r="P30" s="106">
        <v>2308</v>
      </c>
      <c r="Q30" s="70" t="s">
        <v>205</v>
      </c>
      <c r="R30" s="71" t="s">
        <v>388</v>
      </c>
      <c r="S30" s="107" t="s">
        <v>108</v>
      </c>
    </row>
    <row r="31" spans="1:22" s="25" customFormat="1" ht="24.95" customHeight="1">
      <c r="A31" s="63">
        <v>2</v>
      </c>
      <c r="B31" s="51"/>
      <c r="C31" s="105">
        <v>1002</v>
      </c>
      <c r="D31" s="19" t="s">
        <v>375</v>
      </c>
      <c r="E31" s="20" t="s">
        <v>379</v>
      </c>
      <c r="F31" s="21" t="s">
        <v>384</v>
      </c>
      <c r="G31" s="19" t="s">
        <v>65</v>
      </c>
      <c r="H31" s="20" t="s">
        <v>214</v>
      </c>
      <c r="I31" s="22">
        <v>20071131</v>
      </c>
      <c r="J31" s="23" t="s">
        <v>371</v>
      </c>
      <c r="K31" s="20" t="s">
        <v>361</v>
      </c>
      <c r="L31" s="21" t="s">
        <v>195</v>
      </c>
      <c r="M31" s="67" t="s">
        <v>111</v>
      </c>
      <c r="N31" s="51">
        <v>1045</v>
      </c>
      <c r="O31" s="53">
        <v>1</v>
      </c>
      <c r="P31" s="106">
        <v>2307</v>
      </c>
      <c r="Q31" s="70" t="s">
        <v>389</v>
      </c>
      <c r="R31" s="71" t="s">
        <v>390</v>
      </c>
      <c r="S31" s="107"/>
    </row>
    <row r="32" spans="1:22" s="25" customFormat="1" ht="24.95" customHeight="1">
      <c r="A32" s="63">
        <v>3</v>
      </c>
      <c r="B32" s="51"/>
      <c r="C32" s="105">
        <v>1003</v>
      </c>
      <c r="D32" s="19" t="s">
        <v>374</v>
      </c>
      <c r="E32" s="20" t="s">
        <v>380</v>
      </c>
      <c r="F32" s="21" t="s">
        <v>385</v>
      </c>
      <c r="G32" s="19" t="s">
        <v>65</v>
      </c>
      <c r="H32" s="20" t="s">
        <v>215</v>
      </c>
      <c r="I32" s="22">
        <v>20061216</v>
      </c>
      <c r="J32" s="23" t="s">
        <v>371</v>
      </c>
      <c r="K32" s="20" t="s">
        <v>361</v>
      </c>
      <c r="L32" s="21" t="s">
        <v>195</v>
      </c>
      <c r="M32" s="67" t="s">
        <v>110</v>
      </c>
      <c r="N32" s="51">
        <v>1484</v>
      </c>
      <c r="O32" s="53">
        <v>3</v>
      </c>
      <c r="P32" s="106">
        <v>2307</v>
      </c>
      <c r="Q32" s="70" t="s">
        <v>391</v>
      </c>
      <c r="R32" s="71" t="s">
        <v>392</v>
      </c>
      <c r="S32" s="107" t="s">
        <v>107</v>
      </c>
    </row>
    <row r="33" spans="1:22" s="25" customFormat="1" ht="24.95" customHeight="1">
      <c r="A33" s="63">
        <v>4</v>
      </c>
      <c r="B33" s="51"/>
      <c r="C33" s="105">
        <v>1004</v>
      </c>
      <c r="D33" s="19" t="s">
        <v>374</v>
      </c>
      <c r="E33" s="20" t="s">
        <v>380</v>
      </c>
      <c r="F33" s="21" t="s">
        <v>385</v>
      </c>
      <c r="G33" s="19" t="s">
        <v>65</v>
      </c>
      <c r="H33" s="20" t="s">
        <v>215</v>
      </c>
      <c r="I33" s="22">
        <v>20060708</v>
      </c>
      <c r="J33" s="23" t="s">
        <v>371</v>
      </c>
      <c r="K33" s="20" t="s">
        <v>361</v>
      </c>
      <c r="L33" s="21" t="s">
        <v>195</v>
      </c>
      <c r="M33" s="67" t="s">
        <v>167</v>
      </c>
      <c r="N33" s="51">
        <v>1390</v>
      </c>
      <c r="O33" s="53">
        <v>2</v>
      </c>
      <c r="P33" s="106">
        <v>2308</v>
      </c>
      <c r="Q33" s="70" t="s">
        <v>205</v>
      </c>
      <c r="R33" s="71" t="s">
        <v>388</v>
      </c>
      <c r="S33" s="107"/>
    </row>
    <row r="34" spans="1:22" s="25" customFormat="1" ht="24.95" customHeight="1">
      <c r="A34" s="63">
        <v>5</v>
      </c>
      <c r="B34" s="51"/>
      <c r="C34" s="105">
        <v>1005</v>
      </c>
      <c r="D34" s="19" t="s">
        <v>376</v>
      </c>
      <c r="E34" s="20" t="s">
        <v>381</v>
      </c>
      <c r="F34" s="21" t="s">
        <v>386</v>
      </c>
      <c r="G34" s="19" t="s">
        <v>65</v>
      </c>
      <c r="H34" s="20" t="s">
        <v>215</v>
      </c>
      <c r="I34" s="22">
        <v>20060411</v>
      </c>
      <c r="J34" s="23" t="s">
        <v>371</v>
      </c>
      <c r="K34" s="20" t="s">
        <v>361</v>
      </c>
      <c r="L34" s="21" t="s">
        <v>195</v>
      </c>
      <c r="M34" s="67" t="s">
        <v>207</v>
      </c>
      <c r="N34" s="51">
        <v>688</v>
      </c>
      <c r="O34" s="53">
        <v>2</v>
      </c>
      <c r="P34" s="106">
        <v>2310</v>
      </c>
      <c r="Q34" s="70" t="s">
        <v>393</v>
      </c>
      <c r="R34" s="71" t="s">
        <v>390</v>
      </c>
      <c r="S34" s="107"/>
    </row>
    <row r="35" spans="1:22" s="25" customFormat="1" ht="24.95" customHeight="1">
      <c r="A35" s="63">
        <v>6</v>
      </c>
      <c r="B35" s="51"/>
      <c r="C35" s="105">
        <v>1006</v>
      </c>
      <c r="D35" s="19" t="s">
        <v>377</v>
      </c>
      <c r="E35" s="20" t="s">
        <v>382</v>
      </c>
      <c r="F35" s="21" t="s">
        <v>387</v>
      </c>
      <c r="G35" s="19" t="s">
        <v>65</v>
      </c>
      <c r="H35" s="20" t="s">
        <v>215</v>
      </c>
      <c r="I35" s="22">
        <v>20060214</v>
      </c>
      <c r="J35" s="23" t="s">
        <v>371</v>
      </c>
      <c r="K35" s="20" t="s">
        <v>361</v>
      </c>
      <c r="L35" s="21" t="s">
        <v>204</v>
      </c>
      <c r="M35" s="67" t="s">
        <v>206</v>
      </c>
      <c r="N35" s="51">
        <v>144982</v>
      </c>
      <c r="O35" s="53">
        <v>6</v>
      </c>
      <c r="P35" s="106">
        <v>2306</v>
      </c>
      <c r="Q35" s="70" t="s">
        <v>373</v>
      </c>
      <c r="R35" s="71" t="s">
        <v>394</v>
      </c>
      <c r="S35" s="107"/>
    </row>
    <row r="36" spans="1:22" s="25" customFormat="1" ht="24.95" customHeight="1">
      <c r="A36" s="63">
        <v>7</v>
      </c>
      <c r="B36" s="51"/>
      <c r="C36" s="105">
        <v>1007</v>
      </c>
      <c r="D36" s="19" t="s">
        <v>372</v>
      </c>
      <c r="E36" s="20" t="s">
        <v>378</v>
      </c>
      <c r="F36" s="21" t="s">
        <v>383</v>
      </c>
      <c r="G36" s="19" t="s">
        <v>65</v>
      </c>
      <c r="H36" s="20" t="s">
        <v>213</v>
      </c>
      <c r="I36" s="22">
        <v>20061010</v>
      </c>
      <c r="J36" s="23" t="s">
        <v>371</v>
      </c>
      <c r="K36" s="20" t="s">
        <v>361</v>
      </c>
      <c r="L36" s="21" t="s">
        <v>195</v>
      </c>
      <c r="M36" s="67" t="s">
        <v>208</v>
      </c>
      <c r="N36" s="51">
        <v>4141</v>
      </c>
      <c r="O36" s="53">
        <v>2</v>
      </c>
      <c r="P36" s="106">
        <v>2407</v>
      </c>
      <c r="Q36" s="70" t="s">
        <v>373</v>
      </c>
      <c r="R36" s="71" t="s">
        <v>390</v>
      </c>
      <c r="S36" s="107"/>
    </row>
    <row r="37" spans="1:22" s="25" customFormat="1" ht="24.95" customHeight="1">
      <c r="A37" s="63">
        <v>8</v>
      </c>
      <c r="B37" s="51"/>
      <c r="C37" s="105">
        <v>1008</v>
      </c>
      <c r="D37" s="19" t="s">
        <v>375</v>
      </c>
      <c r="E37" s="20" t="s">
        <v>379</v>
      </c>
      <c r="F37" s="21" t="s">
        <v>384</v>
      </c>
      <c r="G37" s="19" t="s">
        <v>65</v>
      </c>
      <c r="H37" s="20" t="s">
        <v>214</v>
      </c>
      <c r="I37" s="22">
        <v>20070621</v>
      </c>
      <c r="J37" s="23" t="s">
        <v>371</v>
      </c>
      <c r="K37" s="20" t="s">
        <v>361</v>
      </c>
      <c r="L37" s="21" t="s">
        <v>195</v>
      </c>
      <c r="M37" s="67" t="s">
        <v>208</v>
      </c>
      <c r="N37" s="51"/>
      <c r="O37" s="53"/>
      <c r="P37" s="106"/>
      <c r="Q37" s="70"/>
      <c r="R37" s="71"/>
      <c r="S37" s="107"/>
    </row>
    <row r="38" spans="1:22" s="25" customFormat="1" ht="24.95" customHeight="1">
      <c r="A38" s="63">
        <v>9</v>
      </c>
      <c r="B38" s="51"/>
      <c r="C38" s="105">
        <v>1009</v>
      </c>
      <c r="D38" s="19" t="s">
        <v>374</v>
      </c>
      <c r="E38" s="20" t="s">
        <v>380</v>
      </c>
      <c r="F38" s="21" t="s">
        <v>385</v>
      </c>
      <c r="G38" s="19" t="s">
        <v>65</v>
      </c>
      <c r="H38" s="20" t="s">
        <v>215</v>
      </c>
      <c r="I38" s="22">
        <v>20060707</v>
      </c>
      <c r="J38" s="23" t="s">
        <v>371</v>
      </c>
      <c r="K38" s="20" t="s">
        <v>361</v>
      </c>
      <c r="L38" s="21" t="s">
        <v>195</v>
      </c>
      <c r="M38" s="67" t="s">
        <v>208</v>
      </c>
      <c r="N38" s="51"/>
      <c r="O38" s="53"/>
      <c r="P38" s="106"/>
      <c r="Q38" s="70"/>
      <c r="R38" s="71"/>
      <c r="S38" s="107"/>
    </row>
    <row r="39" spans="1:22" s="25" customFormat="1" ht="24.95" customHeight="1">
      <c r="A39" s="63">
        <v>10</v>
      </c>
      <c r="B39" s="51"/>
      <c r="C39" s="105">
        <v>1100</v>
      </c>
      <c r="D39" s="19" t="s">
        <v>376</v>
      </c>
      <c r="E39" s="20" t="s">
        <v>381</v>
      </c>
      <c r="F39" s="21" t="s">
        <v>386</v>
      </c>
      <c r="G39" s="19" t="s">
        <v>65</v>
      </c>
      <c r="H39" s="20" t="s">
        <v>215</v>
      </c>
      <c r="I39" s="22">
        <v>20061024</v>
      </c>
      <c r="J39" s="23" t="s">
        <v>371</v>
      </c>
      <c r="K39" s="20" t="s">
        <v>361</v>
      </c>
      <c r="L39" s="21" t="s">
        <v>195</v>
      </c>
      <c r="M39" s="67" t="s">
        <v>208</v>
      </c>
      <c r="N39" s="51"/>
      <c r="O39" s="53"/>
      <c r="P39" s="106"/>
      <c r="Q39" s="70"/>
      <c r="R39" s="71"/>
      <c r="S39" s="107"/>
    </row>
    <row r="40" spans="1:22" s="25" customFormat="1" ht="14.45" customHeight="1">
      <c r="A40" s="111"/>
      <c r="B40" s="112"/>
      <c r="C40" s="112"/>
      <c r="D40" s="112"/>
      <c r="E40" s="112"/>
      <c r="F40" s="112"/>
      <c r="G40" s="112"/>
      <c r="H40" s="112"/>
      <c r="I40" s="113"/>
      <c r="J40" s="113"/>
      <c r="K40" s="112"/>
      <c r="L40" s="112"/>
      <c r="M40" s="114"/>
      <c r="N40" s="112"/>
      <c r="O40" s="112"/>
      <c r="P40" s="115"/>
      <c r="Q40" s="190"/>
      <c r="R40" s="111"/>
      <c r="S40" s="116"/>
      <c r="T40" s="117"/>
      <c r="U40" s="117"/>
    </row>
    <row r="41" spans="1:22" s="11" customFormat="1" ht="14.25">
      <c r="A41" s="17" t="s">
        <v>66</v>
      </c>
      <c r="B41" s="17"/>
      <c r="C41" s="17"/>
      <c r="D41" s="17"/>
      <c r="E41" s="17"/>
      <c r="F41" s="17"/>
      <c r="G41" s="17"/>
      <c r="H41" s="17"/>
      <c r="I41" s="17"/>
      <c r="J41" s="17"/>
      <c r="K41" s="26"/>
      <c r="L41" s="26"/>
      <c r="M41" s="78" t="s">
        <v>71</v>
      </c>
      <c r="N41" s="79"/>
      <c r="O41" s="80" t="s">
        <v>68</v>
      </c>
      <c r="P41" s="81"/>
      <c r="Q41" s="193">
        <f>N41*1500</f>
        <v>0</v>
      </c>
      <c r="R41" s="27"/>
      <c r="S41" s="28"/>
      <c r="T41" s="189"/>
      <c r="U41" s="29"/>
      <c r="V41" s="17"/>
    </row>
    <row r="42" spans="1:22" s="11" customFormat="1" ht="14.25">
      <c r="A42" s="17" t="s">
        <v>69</v>
      </c>
      <c r="B42" s="17"/>
      <c r="C42" s="17"/>
      <c r="D42" s="17"/>
      <c r="E42" s="17"/>
      <c r="F42" s="17"/>
      <c r="G42" s="17"/>
      <c r="H42" s="17"/>
      <c r="I42" s="17"/>
      <c r="J42" s="17"/>
      <c r="K42" s="17"/>
      <c r="L42" s="17"/>
      <c r="M42" s="35"/>
      <c r="N42" s="35"/>
      <c r="O42" s="80"/>
      <c r="P42" s="83"/>
      <c r="Q42" s="82"/>
      <c r="R42" s="27"/>
      <c r="S42" s="30"/>
      <c r="T42" s="17"/>
      <c r="U42" s="17"/>
      <c r="V42" s="17"/>
    </row>
    <row r="43" spans="1:22" s="11" customFormat="1" ht="14.25">
      <c r="A43" s="17" t="s">
        <v>395</v>
      </c>
      <c r="B43" s="17"/>
      <c r="C43" s="17"/>
      <c r="D43" s="17"/>
      <c r="E43" s="17"/>
      <c r="F43" s="17"/>
      <c r="G43" s="17"/>
      <c r="H43" s="17"/>
      <c r="I43" s="17"/>
      <c r="J43" s="17"/>
      <c r="K43" s="17"/>
      <c r="L43" s="17"/>
      <c r="M43" s="78" t="s">
        <v>70</v>
      </c>
      <c r="N43" s="79">
        <v>2</v>
      </c>
      <c r="O43" s="80" t="s">
        <v>68</v>
      </c>
      <c r="P43" s="81"/>
      <c r="Q43" s="193">
        <f>N43*2000</f>
        <v>4000</v>
      </c>
      <c r="R43" s="27"/>
      <c r="S43" s="28"/>
      <c r="T43" s="189"/>
      <c r="U43" s="29"/>
      <c r="V43" s="17"/>
    </row>
    <row r="44" spans="1:22" s="11" customFormat="1" ht="14.25">
      <c r="A44" s="17" t="s">
        <v>97</v>
      </c>
      <c r="B44" s="17"/>
      <c r="C44" s="17"/>
      <c r="D44" s="17"/>
      <c r="E44" s="17"/>
      <c r="F44" s="17"/>
      <c r="G44" s="17"/>
      <c r="H44" s="17"/>
      <c r="I44" s="17"/>
      <c r="J44" s="17"/>
      <c r="K44" s="17"/>
      <c r="L44" s="17"/>
      <c r="M44" s="35"/>
      <c r="N44" s="35"/>
      <c r="O44" s="80"/>
      <c r="P44" s="83"/>
      <c r="Q44" s="82"/>
      <c r="R44" s="27"/>
      <c r="S44" s="30"/>
      <c r="T44" s="17"/>
      <c r="U44" s="17"/>
      <c r="V44" s="17"/>
    </row>
    <row r="45" spans="1:22" s="11" customFormat="1" ht="14.25">
      <c r="A45" s="17" t="s">
        <v>172</v>
      </c>
      <c r="B45" s="17"/>
      <c r="C45" s="17"/>
      <c r="D45" s="17"/>
      <c r="E45" s="17"/>
      <c r="F45" s="17"/>
      <c r="G45" s="17"/>
      <c r="H45" s="17"/>
      <c r="I45" s="17"/>
      <c r="J45" s="17"/>
      <c r="K45" s="17"/>
      <c r="L45" s="17"/>
      <c r="M45" s="78" t="s">
        <v>175</v>
      </c>
      <c r="N45" s="79">
        <v>4</v>
      </c>
      <c r="O45" s="80" t="s">
        <v>68</v>
      </c>
      <c r="P45" s="81"/>
      <c r="Q45" s="193">
        <f>N45*3000</f>
        <v>12000</v>
      </c>
      <c r="R45" s="27"/>
      <c r="S45" s="28"/>
      <c r="T45" s="189"/>
      <c r="U45" s="29"/>
      <c r="V45" s="17"/>
    </row>
    <row r="46" spans="1:22" s="11" customFormat="1" ht="14.25">
      <c r="A46" s="17" t="s">
        <v>210</v>
      </c>
      <c r="B46" s="17"/>
      <c r="C46" s="17"/>
      <c r="D46" s="27"/>
      <c r="E46" s="27"/>
      <c r="F46" s="27"/>
      <c r="G46" s="27"/>
      <c r="H46" s="27"/>
      <c r="I46" s="27"/>
      <c r="J46" s="27"/>
      <c r="K46" s="31"/>
      <c r="L46" s="31"/>
      <c r="M46" s="35"/>
      <c r="N46" s="35"/>
      <c r="O46" s="80"/>
      <c r="P46" s="85"/>
      <c r="Q46" s="82"/>
      <c r="R46" s="27"/>
      <c r="S46" s="32"/>
      <c r="T46" s="17"/>
      <c r="U46" s="17"/>
      <c r="V46" s="17"/>
    </row>
    <row r="47" spans="1:22" s="11" customFormat="1" ht="14.25">
      <c r="A47" s="27" t="s">
        <v>72</v>
      </c>
      <c r="B47" s="27"/>
      <c r="C47" s="27"/>
      <c r="D47" s="17"/>
      <c r="E47" s="17"/>
      <c r="F47" s="17"/>
      <c r="G47" s="17"/>
      <c r="H47" s="17"/>
      <c r="I47" s="17"/>
      <c r="J47" s="17"/>
      <c r="K47" s="33"/>
      <c r="L47" s="33"/>
      <c r="M47" s="78" t="s">
        <v>76</v>
      </c>
      <c r="N47" s="79"/>
      <c r="O47" s="80" t="s">
        <v>68</v>
      </c>
      <c r="P47" s="81"/>
      <c r="Q47" s="193">
        <f>N47*4000</f>
        <v>0</v>
      </c>
      <c r="R47" s="27"/>
      <c r="S47" s="28"/>
      <c r="T47" s="189"/>
      <c r="U47" s="29"/>
      <c r="V47" s="17"/>
    </row>
    <row r="48" spans="1:22" s="11" customFormat="1" ht="14.25">
      <c r="A48" s="29"/>
      <c r="B48" s="17"/>
      <c r="C48" s="17"/>
      <c r="D48" s="17"/>
      <c r="E48" s="17"/>
      <c r="F48" s="17"/>
      <c r="G48" s="17"/>
      <c r="H48" s="17"/>
      <c r="I48" s="17"/>
      <c r="J48" s="17"/>
      <c r="K48" s="34"/>
      <c r="L48" s="34"/>
      <c r="M48" s="35"/>
      <c r="N48" s="35"/>
      <c r="O48" s="80"/>
      <c r="P48" s="85"/>
      <c r="Q48" s="82"/>
      <c r="R48" s="27"/>
      <c r="S48" s="32"/>
      <c r="T48" s="17"/>
      <c r="U48" s="17"/>
      <c r="V48" s="17"/>
    </row>
    <row r="49" spans="1:22" s="11" customFormat="1" ht="14.25">
      <c r="A49" s="29" t="s">
        <v>211</v>
      </c>
      <c r="B49" s="17" t="s">
        <v>73</v>
      </c>
      <c r="C49" s="17"/>
      <c r="D49" s="17"/>
      <c r="E49" s="17"/>
      <c r="F49" s="17"/>
      <c r="G49" s="17"/>
      <c r="H49" s="17"/>
      <c r="I49" s="17"/>
      <c r="J49" s="17"/>
      <c r="K49" s="33"/>
      <c r="L49" s="33"/>
      <c r="M49" s="78" t="s">
        <v>90</v>
      </c>
      <c r="N49" s="79">
        <v>1</v>
      </c>
      <c r="O49" s="80" t="s">
        <v>68</v>
      </c>
      <c r="P49" s="81"/>
      <c r="Q49" s="193">
        <f>N49*4000</f>
        <v>4000</v>
      </c>
      <c r="R49" s="27"/>
      <c r="S49" s="28"/>
      <c r="T49" s="189"/>
      <c r="U49" s="17"/>
      <c r="V49" s="17"/>
    </row>
    <row r="50" spans="1:22" s="11" customFormat="1" ht="14.25">
      <c r="A50" s="17"/>
      <c r="B50" s="17" t="s">
        <v>75</v>
      </c>
      <c r="C50" s="17"/>
      <c r="D50" s="17"/>
      <c r="E50" s="17"/>
      <c r="F50" s="17"/>
      <c r="G50" s="17"/>
      <c r="H50" s="17"/>
      <c r="I50" s="17"/>
      <c r="J50" s="17"/>
      <c r="K50" s="34"/>
      <c r="L50" s="34"/>
      <c r="M50" s="35"/>
      <c r="N50" s="35"/>
      <c r="O50" s="80"/>
      <c r="P50" s="85"/>
      <c r="Q50" s="82"/>
      <c r="R50" s="17"/>
      <c r="S50" s="17"/>
      <c r="T50" s="17"/>
      <c r="U50" s="17"/>
      <c r="V50" s="5"/>
    </row>
    <row r="51" spans="1:22" s="11" customFormat="1" ht="14.25">
      <c r="A51" s="17"/>
      <c r="B51" s="17" t="s">
        <v>212</v>
      </c>
      <c r="C51" s="17"/>
      <c r="D51" s="17"/>
      <c r="E51" s="17"/>
      <c r="F51" s="17"/>
      <c r="G51" s="17"/>
      <c r="H51" s="17"/>
      <c r="I51" s="17"/>
      <c r="J51" s="17"/>
      <c r="K51" s="17"/>
      <c r="L51" s="17"/>
      <c r="M51" s="35"/>
      <c r="N51" s="35"/>
      <c r="O51" s="35"/>
      <c r="P51" s="77" t="s">
        <v>77</v>
      </c>
      <c r="Q51" s="193">
        <f>Q41+Q43+Q45+Q47+Q49</f>
        <v>20000</v>
      </c>
      <c r="R51" s="17"/>
      <c r="S51" s="26"/>
      <c r="T51" s="189"/>
      <c r="U51" s="17"/>
      <c r="V51" s="5"/>
    </row>
    <row r="52" spans="1:22" s="11" customFormat="1" ht="14.25">
      <c r="A52" s="17"/>
      <c r="B52" s="17"/>
      <c r="D52" s="17"/>
      <c r="E52" s="17"/>
      <c r="F52" s="17"/>
      <c r="G52" s="17"/>
      <c r="H52" s="17"/>
      <c r="I52" s="17"/>
      <c r="J52" s="17"/>
      <c r="K52" s="17"/>
      <c r="L52" s="17"/>
      <c r="M52" s="17"/>
      <c r="N52" s="17"/>
      <c r="O52" s="17"/>
      <c r="P52" s="17"/>
      <c r="Q52" s="17"/>
      <c r="R52" s="17"/>
      <c r="S52" s="17"/>
      <c r="T52" s="17"/>
      <c r="U52" s="17"/>
      <c r="V52" s="17"/>
    </row>
    <row r="53" spans="1:22" ht="13.5" customHeight="1">
      <c r="A53" s="5"/>
      <c r="B53" s="5"/>
      <c r="C53" s="5"/>
      <c r="D53" s="5"/>
      <c r="E53" s="5"/>
      <c r="F53" s="5"/>
      <c r="G53" s="5"/>
      <c r="H53" s="5"/>
      <c r="I53" s="5"/>
      <c r="J53" s="5"/>
      <c r="K53" s="5"/>
      <c r="L53" s="5"/>
      <c r="M53" s="5"/>
      <c r="N53" s="5"/>
      <c r="O53" s="5"/>
      <c r="P53" s="5"/>
      <c r="Q53" s="5"/>
      <c r="R53" s="5"/>
      <c r="S53" s="5"/>
      <c r="T53" s="5"/>
      <c r="U53" s="5"/>
      <c r="V53" s="5"/>
    </row>
    <row r="54" spans="1:22" ht="14.25">
      <c r="C54" s="11"/>
      <c r="D54" s="11"/>
      <c r="E54" s="11"/>
      <c r="F54" s="11"/>
      <c r="G54" s="11"/>
      <c r="H54" s="11"/>
      <c r="I54" s="11"/>
      <c r="J54" s="11"/>
      <c r="K54" s="35"/>
      <c r="L54" s="35"/>
      <c r="M54" s="35"/>
      <c r="N54" s="35"/>
      <c r="O54" s="35"/>
      <c r="P54" s="35"/>
      <c r="Q54" s="35"/>
      <c r="R54" s="35"/>
      <c r="S54" s="35"/>
      <c r="T54" s="35"/>
    </row>
  </sheetData>
  <protectedRanges>
    <protectedRange password="DAFD" sqref="D30:L38" name="範囲1_1"/>
  </protectedRanges>
  <sortState ref="D30:L34">
    <sortCondition ref="I30:I34"/>
  </sortState>
  <mergeCells count="15">
    <mergeCell ref="A28:A29"/>
    <mergeCell ref="D28:D29"/>
    <mergeCell ref="B28:C28"/>
    <mergeCell ref="G28:G29"/>
    <mergeCell ref="L28:L29"/>
    <mergeCell ref="H28:H29"/>
    <mergeCell ref="J28:J29"/>
    <mergeCell ref="R23:S23"/>
    <mergeCell ref="F24:M24"/>
    <mergeCell ref="P24:R24"/>
    <mergeCell ref="F26:M26"/>
    <mergeCell ref="F28:F29"/>
    <mergeCell ref="N28:R28"/>
    <mergeCell ref="S28:S29"/>
    <mergeCell ref="M28:M29"/>
  </mergeCells>
  <phoneticPr fontId="5"/>
  <dataValidations count="2">
    <dataValidation type="list" allowBlank="1" showInputMessage="1" showErrorMessage="1" sqref="S30:S40">
      <formula1>"ﾊﾝﾏｰ左投,規格外,陸協推薦"</formula1>
    </dataValidation>
    <dataValidation type="list" allowBlank="1" showInputMessage="1" showErrorMessage="1" sqref="M30:M40">
      <formula1>"100m,200m,400m,800m,1500m,5000m,10000m,110mH,400mH,3000mSC,5000mW,400mR,1600mR,走高跳,棒高跳,走幅跳,三段跳,砲丸投,円盤投,ハンマー投,やり投,十種競技"</formula1>
    </dataValidation>
  </dataValidations>
  <printOptions horizontalCentered="1"/>
  <pageMargins left="0.39370078740157483" right="0.39370078740157483" top="0.55118110236220474" bottom="0.31496062992125984" header="0.19685039370078741" footer="0.19685039370078741"/>
  <pageSetup paperSize="9" scale="61" fitToHeight="0" orientation="portrait" cellComments="asDisplayed" r:id="rId1"/>
  <colBreaks count="1" manualBreakCount="1">
    <brk id="20"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2"/>
  <sheetViews>
    <sheetView zoomScale="115" zoomScaleNormal="115" zoomScaleSheetLayoutView="96" workbookViewId="0">
      <pane ySplit="2" topLeftCell="A3" activePane="bottomLeft" state="frozen"/>
      <selection activeCell="P29" sqref="P29"/>
      <selection pane="bottomLeft" activeCell="B5" sqref="B5"/>
    </sheetView>
  </sheetViews>
  <sheetFormatPr defaultRowHeight="13.5"/>
  <cols>
    <col min="1" max="1" width="6.25" style="1" customWidth="1"/>
    <col min="2" max="2" width="15.125" style="1" customWidth="1"/>
    <col min="3" max="3" width="14.125" style="1" customWidth="1"/>
    <col min="4" max="4" width="18.5" style="1" customWidth="1"/>
    <col min="5" max="5" width="5.625" bestFit="1" customWidth="1"/>
    <col min="6" max="6" width="10.875" bestFit="1" customWidth="1"/>
    <col min="7" max="8" width="8.75" customWidth="1"/>
    <col min="9" max="9" width="5.375" customWidth="1"/>
    <col min="10" max="13" width="10.75" customWidth="1"/>
    <col min="14" max="14" width="6.25" customWidth="1"/>
    <col min="15" max="15" width="5.5" bestFit="1" customWidth="1"/>
    <col min="16" max="17" width="8" bestFit="1" customWidth="1"/>
    <col min="18" max="18" width="8.625" customWidth="1"/>
    <col min="19" max="19" width="9" customWidth="1"/>
    <col min="20" max="20" width="15.5" customWidth="1"/>
    <col min="21" max="21" width="7.625" customWidth="1"/>
    <col min="22" max="22" width="11" customWidth="1"/>
    <col min="23" max="23" width="12.125" style="38" bestFit="1" customWidth="1"/>
    <col min="25" max="25" width="4.625" bestFit="1" customWidth="1"/>
    <col min="26" max="26" width="6.5" bestFit="1" customWidth="1"/>
    <col min="27" max="27" width="8" bestFit="1" customWidth="1"/>
  </cols>
  <sheetData>
    <row r="1" spans="1:27" ht="36" customHeight="1">
      <c r="E1" s="97" t="s">
        <v>200</v>
      </c>
    </row>
    <row r="2" spans="1:27" ht="24" customHeight="1">
      <c r="A2" s="401" t="s">
        <v>199</v>
      </c>
      <c r="B2" s="402"/>
      <c r="C2" s="402"/>
      <c r="D2" s="403"/>
      <c r="E2" s="41" t="s">
        <v>178</v>
      </c>
      <c r="F2" s="41" t="s">
        <v>92</v>
      </c>
      <c r="G2" s="42" t="s">
        <v>179</v>
      </c>
      <c r="H2" s="42" t="s">
        <v>180</v>
      </c>
      <c r="I2" s="42" t="s">
        <v>188</v>
      </c>
      <c r="J2" s="42" t="s">
        <v>189</v>
      </c>
      <c r="K2" s="42" t="s">
        <v>181</v>
      </c>
      <c r="L2" s="42" t="s">
        <v>182</v>
      </c>
      <c r="M2" s="42" t="s">
        <v>183</v>
      </c>
      <c r="N2" s="41" t="s">
        <v>93</v>
      </c>
      <c r="O2" s="41" t="s">
        <v>184</v>
      </c>
      <c r="P2" s="42" t="s">
        <v>190</v>
      </c>
      <c r="Q2" s="42" t="s">
        <v>191</v>
      </c>
      <c r="R2" s="42" t="s">
        <v>185</v>
      </c>
      <c r="S2" s="41" t="s">
        <v>94</v>
      </c>
      <c r="T2" s="42" t="s">
        <v>95</v>
      </c>
      <c r="U2" s="42" t="s">
        <v>192</v>
      </c>
      <c r="V2" s="42" t="s">
        <v>193</v>
      </c>
      <c r="W2" s="43" t="s">
        <v>196</v>
      </c>
      <c r="X2" s="37" t="s">
        <v>194</v>
      </c>
      <c r="Y2" s="36" t="s">
        <v>186</v>
      </c>
      <c r="Z2" s="36" t="s">
        <v>187</v>
      </c>
      <c r="AA2" s="37" t="s">
        <v>197</v>
      </c>
    </row>
    <row r="3" spans="1:27">
      <c r="A3" s="44" t="str">
        <f>IF(I3="","",I3)</f>
        <v/>
      </c>
      <c r="B3" s="44" t="str">
        <f>IF(A3="","",G3&amp;" "&amp;H3)</f>
        <v/>
      </c>
      <c r="C3" s="44" t="str">
        <f>IF(A3="","",ASC(J3&amp;" "&amp;K3))</f>
        <v/>
      </c>
      <c r="D3" s="44" t="str" cm="1">
        <f t="array" ref="D3">IF(A3="","",L3&amp;" "&amp;'【様式1-2】女子団体（個人）申込書'!N73M3)</f>
        <v/>
      </c>
      <c r="E3" s="3"/>
      <c r="F3" s="3"/>
      <c r="G3" s="3"/>
      <c r="H3" s="3"/>
      <c r="I3" s="3"/>
      <c r="J3" s="3"/>
      <c r="K3" s="3"/>
      <c r="L3" s="3"/>
      <c r="M3" s="3"/>
      <c r="N3" s="3"/>
      <c r="O3" s="3"/>
      <c r="P3" s="3"/>
      <c r="Q3" s="3"/>
      <c r="R3" s="3"/>
      <c r="S3" s="3"/>
      <c r="T3" s="3"/>
      <c r="U3" s="3"/>
      <c r="V3" s="3"/>
      <c r="W3" s="39"/>
      <c r="X3" s="2"/>
      <c r="Y3" s="2"/>
      <c r="Z3" s="2"/>
      <c r="AA3" s="2"/>
    </row>
    <row r="4" spans="1:27">
      <c r="A4" s="44" t="str">
        <f t="shared" ref="A4:A34" si="0">IF(I4="","",I4)</f>
        <v/>
      </c>
      <c r="B4" s="44" t="str">
        <f t="shared" ref="B4:B34" si="1">IF(A4="","",G4&amp;" "&amp;H4)</f>
        <v/>
      </c>
      <c r="C4" s="44" t="str">
        <f t="shared" ref="C4:C34" si="2">IF(A4="","",ASC(J4&amp;" "&amp;K4))</f>
        <v/>
      </c>
      <c r="D4" s="44" t="str">
        <f t="shared" ref="D4:D34" si="3">IF(A4="","",L4&amp;" "&amp;M4)</f>
        <v/>
      </c>
      <c r="E4" s="3"/>
      <c r="F4" s="3"/>
      <c r="G4" s="3"/>
      <c r="H4" s="3"/>
      <c r="I4" s="3"/>
      <c r="J4" s="3"/>
      <c r="K4" s="3"/>
      <c r="L4" s="3"/>
      <c r="M4" s="3"/>
      <c r="N4" s="3"/>
      <c r="O4" s="3"/>
      <c r="P4" s="3"/>
      <c r="Q4" s="3"/>
      <c r="R4" s="3"/>
      <c r="S4" s="3"/>
      <c r="T4" s="3"/>
      <c r="U4" s="3"/>
      <c r="V4" s="3"/>
      <c r="W4" s="39"/>
      <c r="X4" s="2"/>
      <c r="Y4" s="2"/>
      <c r="Z4" s="2"/>
      <c r="AA4" s="2"/>
    </row>
    <row r="5" spans="1:27">
      <c r="A5" s="44" t="str">
        <f t="shared" si="0"/>
        <v/>
      </c>
      <c r="B5" s="44" t="str">
        <f t="shared" si="1"/>
        <v/>
      </c>
      <c r="C5" s="44" t="str">
        <f t="shared" si="2"/>
        <v/>
      </c>
      <c r="D5" s="44" t="str">
        <f t="shared" si="3"/>
        <v/>
      </c>
      <c r="E5" s="3"/>
      <c r="F5" s="3"/>
      <c r="G5" s="3"/>
      <c r="H5" s="3"/>
      <c r="I5" s="3"/>
      <c r="J5" s="3"/>
      <c r="K5" s="3"/>
      <c r="L5" s="3"/>
      <c r="M5" s="3"/>
      <c r="N5" s="3"/>
      <c r="O5" s="3"/>
      <c r="P5" s="3"/>
      <c r="Q5" s="3"/>
      <c r="R5" s="3"/>
      <c r="S5" s="3"/>
      <c r="T5" s="3"/>
      <c r="U5" s="3"/>
      <c r="V5" s="3"/>
      <c r="W5" s="39"/>
      <c r="X5" s="2"/>
      <c r="Y5" s="2"/>
      <c r="Z5" s="2"/>
      <c r="AA5" s="2"/>
    </row>
    <row r="6" spans="1:27">
      <c r="A6" s="44" t="str">
        <f t="shared" si="0"/>
        <v/>
      </c>
      <c r="B6" s="44" t="str">
        <f t="shared" si="1"/>
        <v/>
      </c>
      <c r="C6" s="44" t="str">
        <f t="shared" si="2"/>
        <v/>
      </c>
      <c r="D6" s="44" t="str">
        <f t="shared" si="3"/>
        <v/>
      </c>
      <c r="E6" s="3"/>
      <c r="F6" s="3"/>
      <c r="G6" s="3"/>
      <c r="H6" s="3"/>
      <c r="I6" s="3"/>
      <c r="J6" s="3"/>
      <c r="K6" s="3"/>
      <c r="L6" s="3"/>
      <c r="M6" s="3"/>
      <c r="N6" s="3"/>
      <c r="O6" s="3"/>
      <c r="P6" s="3"/>
      <c r="Q6" s="3"/>
      <c r="R6" s="3"/>
      <c r="S6" s="3"/>
      <c r="T6" s="3"/>
      <c r="U6" s="3"/>
      <c r="V6" s="3"/>
      <c r="W6" s="39"/>
      <c r="X6" s="2"/>
      <c r="Y6" s="2"/>
      <c r="Z6" s="2"/>
      <c r="AA6" s="2"/>
    </row>
    <row r="7" spans="1:27">
      <c r="A7" s="44" t="str">
        <f t="shared" si="0"/>
        <v/>
      </c>
      <c r="B7" s="44" t="str">
        <f t="shared" si="1"/>
        <v/>
      </c>
      <c r="C7" s="44" t="str">
        <f t="shared" si="2"/>
        <v/>
      </c>
      <c r="D7" s="44" t="str">
        <f t="shared" si="3"/>
        <v/>
      </c>
      <c r="E7" s="3"/>
      <c r="F7" s="3"/>
      <c r="G7" s="3"/>
      <c r="H7" s="3"/>
      <c r="I7" s="3"/>
      <c r="J7" s="3"/>
      <c r="K7" s="3"/>
      <c r="L7" s="3"/>
      <c r="M7" s="3"/>
      <c r="N7" s="3"/>
      <c r="O7" s="3"/>
      <c r="P7" s="3"/>
      <c r="Q7" s="3"/>
      <c r="R7" s="3"/>
      <c r="S7" s="3"/>
      <c r="T7" s="3"/>
      <c r="U7" s="3"/>
      <c r="V7" s="3"/>
      <c r="W7" s="39"/>
      <c r="X7" s="2"/>
      <c r="Y7" s="2"/>
      <c r="Z7" s="2"/>
      <c r="AA7" s="2"/>
    </row>
    <row r="8" spans="1:27">
      <c r="A8" s="44" t="str">
        <f t="shared" si="0"/>
        <v/>
      </c>
      <c r="B8" s="44" t="str">
        <f t="shared" si="1"/>
        <v/>
      </c>
      <c r="C8" s="44" t="str">
        <f t="shared" si="2"/>
        <v/>
      </c>
      <c r="D8" s="44" t="str">
        <f t="shared" si="3"/>
        <v/>
      </c>
      <c r="E8" s="3"/>
      <c r="F8" s="3"/>
      <c r="G8" s="3"/>
      <c r="H8" s="3"/>
      <c r="I8" s="3"/>
      <c r="J8" s="3"/>
      <c r="K8" s="3"/>
      <c r="L8" s="3"/>
      <c r="M8" s="3"/>
      <c r="N8" s="3"/>
      <c r="O8" s="3"/>
      <c r="P8" s="3"/>
      <c r="Q8" s="3"/>
      <c r="R8" s="3"/>
      <c r="S8" s="3"/>
      <c r="T8" s="3"/>
      <c r="U8" s="3"/>
      <c r="V8" s="3"/>
      <c r="W8" s="39"/>
      <c r="X8" s="2"/>
      <c r="Y8" s="2"/>
      <c r="Z8" s="2"/>
      <c r="AA8" s="2"/>
    </row>
    <row r="9" spans="1:27">
      <c r="A9" s="44" t="str">
        <f t="shared" si="0"/>
        <v/>
      </c>
      <c r="B9" s="44" t="str">
        <f t="shared" si="1"/>
        <v/>
      </c>
      <c r="C9" s="44" t="str">
        <f t="shared" si="2"/>
        <v/>
      </c>
      <c r="D9" s="44" t="str">
        <f t="shared" si="3"/>
        <v/>
      </c>
      <c r="E9" s="3"/>
      <c r="F9" s="3"/>
      <c r="G9" s="3"/>
      <c r="H9" s="3"/>
      <c r="I9" s="3"/>
      <c r="J9" s="3"/>
      <c r="K9" s="3"/>
      <c r="L9" s="3"/>
      <c r="M9" s="3"/>
      <c r="N9" s="3"/>
      <c r="O9" s="3"/>
      <c r="P9" s="3"/>
      <c r="Q9" s="3"/>
      <c r="R9" s="3"/>
      <c r="S9" s="3"/>
      <c r="T9" s="3"/>
      <c r="U9" s="3"/>
      <c r="V9" s="3"/>
      <c r="W9" s="39"/>
      <c r="X9" s="2"/>
      <c r="Y9" s="2"/>
      <c r="Z9" s="2"/>
      <c r="AA9" s="2"/>
    </row>
    <row r="10" spans="1:27">
      <c r="A10" s="44" t="str">
        <f t="shared" si="0"/>
        <v/>
      </c>
      <c r="B10" s="44" t="str">
        <f t="shared" si="1"/>
        <v/>
      </c>
      <c r="C10" s="44" t="str">
        <f t="shared" si="2"/>
        <v/>
      </c>
      <c r="D10" s="44" t="str">
        <f t="shared" si="3"/>
        <v/>
      </c>
      <c r="E10" s="3"/>
      <c r="F10" s="3"/>
      <c r="G10" s="3"/>
      <c r="H10" s="3"/>
      <c r="I10" s="3"/>
      <c r="J10" s="3"/>
      <c r="K10" s="3"/>
      <c r="L10" s="3"/>
      <c r="M10" s="3"/>
      <c r="N10" s="3"/>
      <c r="O10" s="3"/>
      <c r="P10" s="3"/>
      <c r="Q10" s="3"/>
      <c r="R10" s="3"/>
      <c r="S10" s="3"/>
      <c r="T10" s="3"/>
      <c r="U10" s="3"/>
      <c r="V10" s="3"/>
      <c r="W10" s="39"/>
      <c r="X10" s="2"/>
      <c r="Y10" s="2"/>
      <c r="Z10" s="2"/>
      <c r="AA10" s="2"/>
    </row>
    <row r="11" spans="1:27">
      <c r="A11" s="44" t="str">
        <f t="shared" si="0"/>
        <v/>
      </c>
      <c r="B11" s="44" t="str">
        <f t="shared" si="1"/>
        <v/>
      </c>
      <c r="C11" s="44" t="str">
        <f t="shared" si="2"/>
        <v/>
      </c>
      <c r="D11" s="44" t="str">
        <f t="shared" si="3"/>
        <v/>
      </c>
      <c r="E11" s="3"/>
      <c r="F11" s="3"/>
      <c r="G11" s="3"/>
      <c r="H11" s="3"/>
      <c r="I11" s="3"/>
      <c r="J11" s="3"/>
      <c r="K11" s="3"/>
      <c r="L11" s="3"/>
      <c r="M11" s="3"/>
      <c r="N11" s="3"/>
      <c r="O11" s="3"/>
      <c r="P11" s="3"/>
      <c r="Q11" s="3"/>
      <c r="R11" s="3"/>
      <c r="S11" s="3"/>
      <c r="T11" s="3"/>
      <c r="U11" s="3"/>
      <c r="V11" s="3"/>
      <c r="W11" s="39"/>
      <c r="X11" s="2"/>
      <c r="Y11" s="2"/>
      <c r="Z11" s="2"/>
      <c r="AA11" s="2"/>
    </row>
    <row r="12" spans="1:27">
      <c r="A12" s="44" t="str">
        <f t="shared" si="0"/>
        <v/>
      </c>
      <c r="B12" s="44" t="str">
        <f t="shared" si="1"/>
        <v/>
      </c>
      <c r="C12" s="44" t="str">
        <f t="shared" si="2"/>
        <v/>
      </c>
      <c r="D12" s="44" t="str">
        <f t="shared" si="3"/>
        <v/>
      </c>
      <c r="E12" s="3"/>
      <c r="F12" s="3"/>
      <c r="G12" s="3"/>
      <c r="H12" s="3"/>
      <c r="I12" s="3"/>
      <c r="J12" s="3"/>
      <c r="K12" s="3"/>
      <c r="L12" s="3"/>
      <c r="M12" s="3"/>
      <c r="N12" s="3"/>
      <c r="O12" s="3"/>
      <c r="P12" s="3"/>
      <c r="Q12" s="3"/>
      <c r="R12" s="3"/>
      <c r="S12" s="3"/>
      <c r="T12" s="3"/>
      <c r="U12" s="3"/>
      <c r="V12" s="3"/>
      <c r="W12" s="39"/>
      <c r="X12" s="2"/>
      <c r="Y12" s="2"/>
      <c r="Z12" s="2"/>
      <c r="AA12" s="2"/>
    </row>
    <row r="13" spans="1:27">
      <c r="A13" s="44" t="str">
        <f t="shared" si="0"/>
        <v/>
      </c>
      <c r="B13" s="44" t="str">
        <f t="shared" si="1"/>
        <v/>
      </c>
      <c r="C13" s="44" t="str">
        <f t="shared" si="2"/>
        <v/>
      </c>
      <c r="D13" s="44" t="str">
        <f t="shared" si="3"/>
        <v/>
      </c>
      <c r="E13" s="3"/>
      <c r="F13" s="3"/>
      <c r="G13" s="3"/>
      <c r="H13" s="3"/>
      <c r="I13" s="3"/>
      <c r="J13" s="3"/>
      <c r="K13" s="3"/>
      <c r="L13" s="3"/>
      <c r="M13" s="3"/>
      <c r="N13" s="3"/>
      <c r="O13" s="3"/>
      <c r="P13" s="3"/>
      <c r="Q13" s="3"/>
      <c r="R13" s="3"/>
      <c r="S13" s="3"/>
      <c r="T13" s="3"/>
      <c r="U13" s="3"/>
      <c r="V13" s="3"/>
      <c r="W13" s="39"/>
      <c r="X13" s="2"/>
      <c r="Y13" s="2"/>
      <c r="Z13" s="2"/>
      <c r="AA13" s="2"/>
    </row>
    <row r="14" spans="1:27">
      <c r="A14" s="44" t="str">
        <f t="shared" si="0"/>
        <v/>
      </c>
      <c r="B14" s="44" t="str">
        <f t="shared" si="1"/>
        <v/>
      </c>
      <c r="C14" s="44" t="str">
        <f t="shared" si="2"/>
        <v/>
      </c>
      <c r="D14" s="44" t="str">
        <f t="shared" si="3"/>
        <v/>
      </c>
      <c r="E14" s="3"/>
      <c r="F14" s="3"/>
      <c r="G14" s="3"/>
      <c r="H14" s="3"/>
      <c r="I14" s="3"/>
      <c r="J14" s="3"/>
      <c r="K14" s="3"/>
      <c r="L14" s="3"/>
      <c r="M14" s="3"/>
      <c r="N14" s="3"/>
      <c r="O14" s="3"/>
      <c r="P14" s="3"/>
      <c r="Q14" s="3"/>
      <c r="R14" s="3"/>
      <c r="S14" s="3"/>
      <c r="T14" s="3"/>
      <c r="U14" s="3"/>
      <c r="V14" s="3"/>
      <c r="W14" s="39"/>
      <c r="X14" s="2"/>
      <c r="Y14" s="2"/>
      <c r="Z14" s="2"/>
      <c r="AA14" s="2"/>
    </row>
    <row r="15" spans="1:27">
      <c r="A15" s="44" t="str">
        <f t="shared" si="0"/>
        <v/>
      </c>
      <c r="B15" s="44" t="str">
        <f t="shared" si="1"/>
        <v/>
      </c>
      <c r="C15" s="44" t="str">
        <f t="shared" si="2"/>
        <v/>
      </c>
      <c r="D15" s="44" t="str">
        <f t="shared" si="3"/>
        <v/>
      </c>
      <c r="E15" s="3"/>
      <c r="F15" s="3"/>
      <c r="G15" s="3"/>
      <c r="H15" s="3"/>
      <c r="I15" s="3"/>
      <c r="J15" s="3"/>
      <c r="K15" s="3"/>
      <c r="L15" s="3"/>
      <c r="M15" s="3"/>
      <c r="N15" s="3"/>
      <c r="O15" s="3"/>
      <c r="P15" s="3"/>
      <c r="Q15" s="3"/>
      <c r="R15" s="3"/>
      <c r="S15" s="3"/>
      <c r="T15" s="3"/>
      <c r="U15" s="3"/>
      <c r="V15" s="3"/>
      <c r="W15" s="39"/>
      <c r="X15" s="2"/>
      <c r="Y15" s="2"/>
      <c r="Z15" s="2"/>
      <c r="AA15" s="2"/>
    </row>
    <row r="16" spans="1:27">
      <c r="A16" s="44" t="str">
        <f t="shared" si="0"/>
        <v/>
      </c>
      <c r="B16" s="44" t="str">
        <f t="shared" si="1"/>
        <v/>
      </c>
      <c r="C16" s="44" t="str">
        <f t="shared" si="2"/>
        <v/>
      </c>
      <c r="D16" s="44" t="str">
        <f t="shared" si="3"/>
        <v/>
      </c>
      <c r="E16" s="3"/>
      <c r="F16" s="3"/>
      <c r="G16" s="3"/>
      <c r="H16" s="3"/>
      <c r="I16" s="3"/>
      <c r="J16" s="3"/>
      <c r="K16" s="3"/>
      <c r="L16" s="3"/>
      <c r="M16" s="3"/>
      <c r="N16" s="3"/>
      <c r="O16" s="3"/>
      <c r="P16" s="3"/>
      <c r="Q16" s="3"/>
      <c r="R16" s="3"/>
      <c r="S16" s="3"/>
      <c r="T16" s="3"/>
      <c r="U16" s="3"/>
      <c r="V16" s="3"/>
      <c r="W16" s="39"/>
      <c r="X16" s="2"/>
      <c r="Y16" s="2"/>
      <c r="Z16" s="2"/>
      <c r="AA16" s="2"/>
    </row>
    <row r="17" spans="1:27">
      <c r="A17" s="44" t="str">
        <f t="shared" si="0"/>
        <v/>
      </c>
      <c r="B17" s="44" t="str">
        <f t="shared" si="1"/>
        <v/>
      </c>
      <c r="C17" s="44" t="str">
        <f t="shared" si="2"/>
        <v/>
      </c>
      <c r="D17" s="44" t="str">
        <f t="shared" si="3"/>
        <v/>
      </c>
      <c r="E17" s="3"/>
      <c r="F17" s="3"/>
      <c r="G17" s="3"/>
      <c r="H17" s="3"/>
      <c r="I17" s="3"/>
      <c r="J17" s="3"/>
      <c r="K17" s="3"/>
      <c r="L17" s="3"/>
      <c r="M17" s="3"/>
      <c r="N17" s="3"/>
      <c r="O17" s="3"/>
      <c r="P17" s="3"/>
      <c r="Q17" s="3"/>
      <c r="R17" s="3"/>
      <c r="S17" s="3"/>
      <c r="T17" s="3"/>
      <c r="U17" s="3"/>
      <c r="V17" s="3"/>
      <c r="W17" s="39"/>
      <c r="X17" s="2"/>
      <c r="Y17" s="2"/>
      <c r="Z17" s="2"/>
      <c r="AA17" s="2"/>
    </row>
    <row r="18" spans="1:27">
      <c r="A18" s="44" t="str">
        <f t="shared" si="0"/>
        <v/>
      </c>
      <c r="B18" s="44" t="str">
        <f t="shared" si="1"/>
        <v/>
      </c>
      <c r="C18" s="44" t="str">
        <f t="shared" si="2"/>
        <v/>
      </c>
      <c r="D18" s="44" t="str">
        <f t="shared" si="3"/>
        <v/>
      </c>
      <c r="E18" s="3"/>
      <c r="F18" s="3"/>
      <c r="G18" s="3"/>
      <c r="H18" s="3"/>
      <c r="I18" s="3"/>
      <c r="J18" s="3"/>
      <c r="K18" s="3"/>
      <c r="L18" s="3"/>
      <c r="M18" s="3"/>
      <c r="N18" s="3"/>
      <c r="O18" s="3"/>
      <c r="P18" s="3"/>
      <c r="Q18" s="3"/>
      <c r="R18" s="3"/>
      <c r="S18" s="3"/>
      <c r="T18" s="3"/>
      <c r="U18" s="3"/>
      <c r="V18" s="3"/>
      <c r="W18" s="39"/>
      <c r="X18" s="2"/>
      <c r="Y18" s="2"/>
      <c r="Z18" s="2"/>
      <c r="AA18" s="2"/>
    </row>
    <row r="19" spans="1:27">
      <c r="A19" s="44" t="str">
        <f t="shared" si="0"/>
        <v/>
      </c>
      <c r="B19" s="44" t="str">
        <f t="shared" si="1"/>
        <v/>
      </c>
      <c r="C19" s="44" t="str">
        <f t="shared" si="2"/>
        <v/>
      </c>
      <c r="D19" s="44" t="str">
        <f t="shared" si="3"/>
        <v/>
      </c>
      <c r="E19" s="3"/>
      <c r="F19" s="3"/>
      <c r="G19" s="3"/>
      <c r="H19" s="3"/>
      <c r="I19" s="3"/>
      <c r="J19" s="3"/>
      <c r="K19" s="3"/>
      <c r="L19" s="3"/>
      <c r="M19" s="3"/>
      <c r="N19" s="3"/>
      <c r="O19" s="3"/>
      <c r="P19" s="3"/>
      <c r="Q19" s="3"/>
      <c r="R19" s="3"/>
      <c r="S19" s="3"/>
      <c r="T19" s="3"/>
      <c r="U19" s="3"/>
      <c r="V19" s="3"/>
      <c r="W19" s="39"/>
      <c r="X19" s="2"/>
      <c r="Y19" s="2"/>
      <c r="Z19" s="2"/>
      <c r="AA19" s="2"/>
    </row>
    <row r="20" spans="1:27">
      <c r="A20" s="44" t="str">
        <f t="shared" si="0"/>
        <v/>
      </c>
      <c r="B20" s="44" t="str">
        <f t="shared" si="1"/>
        <v/>
      </c>
      <c r="C20" s="44" t="str">
        <f t="shared" si="2"/>
        <v/>
      </c>
      <c r="D20" s="44" t="str">
        <f t="shared" si="3"/>
        <v/>
      </c>
      <c r="E20" s="3"/>
      <c r="F20" s="3"/>
      <c r="G20" s="3"/>
      <c r="H20" s="3"/>
      <c r="I20" s="3"/>
      <c r="J20" s="3"/>
      <c r="K20" s="3"/>
      <c r="L20" s="3"/>
      <c r="M20" s="3"/>
      <c r="N20" s="3"/>
      <c r="O20" s="3"/>
      <c r="P20" s="3"/>
      <c r="Q20" s="3"/>
      <c r="R20" s="3"/>
      <c r="S20" s="3"/>
      <c r="T20" s="3"/>
      <c r="U20" s="3"/>
      <c r="V20" s="3"/>
      <c r="W20" s="39"/>
      <c r="X20" s="2"/>
      <c r="Y20" s="2"/>
      <c r="Z20" s="2"/>
      <c r="AA20" s="2"/>
    </row>
    <row r="21" spans="1:27">
      <c r="A21" s="44" t="str">
        <f t="shared" si="0"/>
        <v/>
      </c>
      <c r="B21" s="44" t="str">
        <f t="shared" si="1"/>
        <v/>
      </c>
      <c r="C21" s="44" t="str">
        <f t="shared" si="2"/>
        <v/>
      </c>
      <c r="D21" s="44" t="str">
        <f t="shared" si="3"/>
        <v/>
      </c>
      <c r="E21" s="3"/>
      <c r="F21" s="3"/>
      <c r="G21" s="3"/>
      <c r="H21" s="3"/>
      <c r="I21" s="3"/>
      <c r="J21" s="3"/>
      <c r="K21" s="3"/>
      <c r="L21" s="3"/>
      <c r="M21" s="3"/>
      <c r="N21" s="3"/>
      <c r="O21" s="3"/>
      <c r="P21" s="3"/>
      <c r="Q21" s="3"/>
      <c r="R21" s="3"/>
      <c r="S21" s="3"/>
      <c r="T21" s="3"/>
      <c r="U21" s="3"/>
      <c r="V21" s="3"/>
      <c r="W21" s="39"/>
      <c r="X21" s="2"/>
      <c r="Y21" s="2"/>
      <c r="Z21" s="2"/>
      <c r="AA21" s="2"/>
    </row>
    <row r="22" spans="1:27">
      <c r="A22" s="44" t="str">
        <f t="shared" si="0"/>
        <v/>
      </c>
      <c r="B22" s="44" t="str">
        <f t="shared" si="1"/>
        <v/>
      </c>
      <c r="C22" s="44" t="str">
        <f t="shared" si="2"/>
        <v/>
      </c>
      <c r="D22" s="44" t="str">
        <f t="shared" si="3"/>
        <v/>
      </c>
      <c r="E22" s="3"/>
      <c r="F22" s="3"/>
      <c r="G22" s="3"/>
      <c r="H22" s="3"/>
      <c r="I22" s="3"/>
      <c r="J22" s="3"/>
      <c r="K22" s="3"/>
      <c r="L22" s="3"/>
      <c r="M22" s="3"/>
      <c r="N22" s="3"/>
      <c r="O22" s="3"/>
      <c r="P22" s="3"/>
      <c r="Q22" s="3"/>
      <c r="R22" s="3"/>
      <c r="S22" s="3"/>
      <c r="T22" s="3"/>
      <c r="U22" s="3"/>
      <c r="V22" s="3"/>
      <c r="W22" s="39"/>
      <c r="X22" s="2"/>
      <c r="Y22" s="2"/>
      <c r="Z22" s="2"/>
      <c r="AA22" s="2"/>
    </row>
    <row r="23" spans="1:27">
      <c r="A23" s="44" t="str">
        <f t="shared" si="0"/>
        <v/>
      </c>
      <c r="B23" s="44" t="str">
        <f t="shared" si="1"/>
        <v/>
      </c>
      <c r="C23" s="44" t="str">
        <f t="shared" si="2"/>
        <v/>
      </c>
      <c r="D23" s="44" t="str">
        <f t="shared" si="3"/>
        <v/>
      </c>
      <c r="E23" s="3"/>
      <c r="F23" s="3"/>
      <c r="G23" s="3"/>
      <c r="H23" s="3"/>
      <c r="I23" s="3"/>
      <c r="J23" s="3"/>
      <c r="K23" s="3"/>
      <c r="L23" s="3"/>
      <c r="M23" s="3"/>
      <c r="N23" s="3"/>
      <c r="O23" s="3"/>
      <c r="P23" s="3"/>
      <c r="Q23" s="3"/>
      <c r="R23" s="3"/>
      <c r="S23" s="3"/>
      <c r="T23" s="3"/>
      <c r="U23" s="3"/>
      <c r="V23" s="3"/>
      <c r="W23" s="39"/>
      <c r="X23" s="2"/>
      <c r="Y23" s="2"/>
      <c r="Z23" s="2"/>
      <c r="AA23" s="2"/>
    </row>
    <row r="24" spans="1:27">
      <c r="A24" s="44" t="str">
        <f t="shared" si="0"/>
        <v/>
      </c>
      <c r="B24" s="44" t="str">
        <f t="shared" si="1"/>
        <v/>
      </c>
      <c r="C24" s="44" t="str">
        <f t="shared" si="2"/>
        <v/>
      </c>
      <c r="D24" s="44" t="str">
        <f t="shared" si="3"/>
        <v/>
      </c>
      <c r="E24" s="3"/>
      <c r="F24" s="3"/>
      <c r="G24" s="3"/>
      <c r="H24" s="3"/>
      <c r="I24" s="3"/>
      <c r="J24" s="3"/>
      <c r="K24" s="3"/>
      <c r="L24" s="3"/>
      <c r="M24" s="3"/>
      <c r="N24" s="3"/>
      <c r="O24" s="3"/>
      <c r="P24" s="3"/>
      <c r="Q24" s="3"/>
      <c r="R24" s="3"/>
      <c r="S24" s="3"/>
      <c r="T24" s="3"/>
      <c r="U24" s="3"/>
      <c r="V24" s="3"/>
      <c r="W24" s="39"/>
      <c r="X24" s="2"/>
      <c r="Y24" s="2"/>
      <c r="Z24" s="2"/>
      <c r="AA24" s="2"/>
    </row>
    <row r="25" spans="1:27">
      <c r="A25" s="44" t="str">
        <f t="shared" si="0"/>
        <v/>
      </c>
      <c r="B25" s="44" t="str">
        <f t="shared" si="1"/>
        <v/>
      </c>
      <c r="C25" s="44" t="str">
        <f t="shared" si="2"/>
        <v/>
      </c>
      <c r="D25" s="44" t="str">
        <f t="shared" si="3"/>
        <v/>
      </c>
      <c r="E25" s="3"/>
      <c r="F25" s="3"/>
      <c r="G25" s="3"/>
      <c r="H25" s="3"/>
      <c r="I25" s="3"/>
      <c r="J25" s="3"/>
      <c r="K25" s="3"/>
      <c r="L25" s="3"/>
      <c r="M25" s="3"/>
      <c r="N25" s="3"/>
      <c r="O25" s="3"/>
      <c r="P25" s="3"/>
      <c r="Q25" s="3"/>
      <c r="R25" s="3"/>
      <c r="S25" s="3"/>
      <c r="T25" s="3"/>
      <c r="U25" s="3"/>
      <c r="V25" s="3"/>
      <c r="W25" s="39"/>
      <c r="X25" s="2"/>
      <c r="Y25" s="2"/>
      <c r="Z25" s="2"/>
      <c r="AA25" s="2"/>
    </row>
    <row r="26" spans="1:27">
      <c r="A26" s="44" t="str">
        <f t="shared" si="0"/>
        <v/>
      </c>
      <c r="B26" s="44" t="str">
        <f t="shared" si="1"/>
        <v/>
      </c>
      <c r="C26" s="44" t="str">
        <f t="shared" si="2"/>
        <v/>
      </c>
      <c r="D26" s="44" t="str">
        <f t="shared" si="3"/>
        <v/>
      </c>
      <c r="E26" s="3"/>
      <c r="F26" s="3"/>
      <c r="G26" s="3"/>
      <c r="H26" s="3"/>
      <c r="I26" s="3"/>
      <c r="J26" s="3"/>
      <c r="K26" s="3"/>
      <c r="L26" s="3"/>
      <c r="M26" s="3"/>
      <c r="N26" s="3"/>
      <c r="O26" s="3"/>
      <c r="P26" s="3"/>
      <c r="Q26" s="3"/>
      <c r="R26" s="3"/>
      <c r="S26" s="3"/>
      <c r="T26" s="3"/>
      <c r="U26" s="3"/>
      <c r="V26" s="3"/>
      <c r="W26" s="39"/>
      <c r="X26" s="2"/>
      <c r="Y26" s="2"/>
      <c r="Z26" s="2"/>
      <c r="AA26" s="2"/>
    </row>
    <row r="27" spans="1:27">
      <c r="A27" s="44" t="str">
        <f t="shared" si="0"/>
        <v/>
      </c>
      <c r="B27" s="44" t="str">
        <f t="shared" si="1"/>
        <v/>
      </c>
      <c r="C27" s="44" t="str">
        <f t="shared" si="2"/>
        <v/>
      </c>
      <c r="D27" s="44" t="str">
        <f t="shared" si="3"/>
        <v/>
      </c>
      <c r="E27" s="3"/>
      <c r="F27" s="3"/>
      <c r="G27" s="3"/>
      <c r="H27" s="3"/>
      <c r="I27" s="3"/>
      <c r="J27" s="3"/>
      <c r="K27" s="3"/>
      <c r="L27" s="3"/>
      <c r="M27" s="3"/>
      <c r="N27" s="3"/>
      <c r="O27" s="3"/>
      <c r="P27" s="3"/>
      <c r="Q27" s="3"/>
      <c r="R27" s="3"/>
      <c r="S27" s="3"/>
      <c r="T27" s="3"/>
      <c r="U27" s="3"/>
      <c r="V27" s="3"/>
      <c r="W27" s="39"/>
      <c r="X27" s="2"/>
      <c r="Y27" s="2"/>
      <c r="Z27" s="2"/>
      <c r="AA27" s="2"/>
    </row>
    <row r="28" spans="1:27">
      <c r="A28" s="44" t="str">
        <f t="shared" si="0"/>
        <v/>
      </c>
      <c r="B28" s="44" t="str">
        <f t="shared" si="1"/>
        <v/>
      </c>
      <c r="C28" s="44" t="str">
        <f t="shared" si="2"/>
        <v/>
      </c>
      <c r="D28" s="44" t="str">
        <f t="shared" si="3"/>
        <v/>
      </c>
      <c r="E28" s="3"/>
      <c r="F28" s="3"/>
      <c r="G28" s="3"/>
      <c r="H28" s="3"/>
      <c r="I28" s="3"/>
      <c r="J28" s="3"/>
      <c r="K28" s="3"/>
      <c r="L28" s="3"/>
      <c r="M28" s="3"/>
      <c r="N28" s="3"/>
      <c r="O28" s="3"/>
      <c r="P28" s="3"/>
      <c r="Q28" s="3"/>
      <c r="R28" s="3"/>
      <c r="S28" s="3"/>
      <c r="T28" s="3"/>
      <c r="U28" s="3"/>
      <c r="V28" s="3"/>
      <c r="W28" s="39"/>
      <c r="X28" s="2"/>
      <c r="Y28" s="2"/>
      <c r="Z28" s="2"/>
      <c r="AA28" s="2"/>
    </row>
    <row r="29" spans="1:27">
      <c r="A29" s="44" t="str">
        <f t="shared" si="0"/>
        <v/>
      </c>
      <c r="B29" s="44" t="str">
        <f t="shared" si="1"/>
        <v/>
      </c>
      <c r="C29" s="44" t="str">
        <f t="shared" si="2"/>
        <v/>
      </c>
      <c r="D29" s="44" t="str">
        <f t="shared" si="3"/>
        <v/>
      </c>
      <c r="E29" s="3"/>
      <c r="F29" s="3"/>
      <c r="G29" s="3"/>
      <c r="H29" s="3"/>
      <c r="I29" s="3"/>
      <c r="J29" s="3"/>
      <c r="K29" s="3"/>
      <c r="L29" s="3"/>
      <c r="M29" s="3"/>
      <c r="N29" s="3"/>
      <c r="O29" s="3"/>
      <c r="P29" s="3"/>
      <c r="Q29" s="3"/>
      <c r="R29" s="3"/>
      <c r="S29" s="3"/>
      <c r="T29" s="3"/>
      <c r="U29" s="3"/>
      <c r="V29" s="3"/>
      <c r="W29" s="39"/>
      <c r="X29" s="2"/>
      <c r="Y29" s="2"/>
      <c r="Z29" s="2"/>
      <c r="AA29" s="2"/>
    </row>
    <row r="30" spans="1:27">
      <c r="A30" s="44" t="str">
        <f t="shared" si="0"/>
        <v/>
      </c>
      <c r="B30" s="44" t="str">
        <f t="shared" si="1"/>
        <v/>
      </c>
      <c r="C30" s="44" t="str">
        <f t="shared" si="2"/>
        <v/>
      </c>
      <c r="D30" s="44" t="str">
        <f t="shared" si="3"/>
        <v/>
      </c>
      <c r="E30" s="3"/>
      <c r="F30" s="3"/>
      <c r="G30" s="3"/>
      <c r="H30" s="3"/>
      <c r="I30" s="3"/>
      <c r="J30" s="3"/>
      <c r="K30" s="3"/>
      <c r="L30" s="3"/>
      <c r="M30" s="3"/>
      <c r="N30" s="3"/>
      <c r="O30" s="3"/>
      <c r="P30" s="3"/>
      <c r="Q30" s="3"/>
      <c r="R30" s="3"/>
      <c r="S30" s="3"/>
      <c r="T30" s="3"/>
      <c r="U30" s="3"/>
      <c r="V30" s="3"/>
      <c r="W30" s="39"/>
      <c r="X30" s="2"/>
      <c r="Y30" s="2"/>
      <c r="Z30" s="2"/>
      <c r="AA30" s="2"/>
    </row>
    <row r="31" spans="1:27">
      <c r="A31" s="44" t="str">
        <f t="shared" si="0"/>
        <v/>
      </c>
      <c r="B31" s="44" t="str">
        <f t="shared" si="1"/>
        <v/>
      </c>
      <c r="C31" s="44" t="str">
        <f t="shared" si="2"/>
        <v/>
      </c>
      <c r="D31" s="44" t="str">
        <f t="shared" si="3"/>
        <v/>
      </c>
      <c r="E31" s="3"/>
      <c r="F31" s="3"/>
      <c r="G31" s="3"/>
      <c r="H31" s="3"/>
      <c r="I31" s="3"/>
      <c r="J31" s="3"/>
      <c r="K31" s="3"/>
      <c r="L31" s="3"/>
      <c r="M31" s="3"/>
      <c r="N31" s="3"/>
      <c r="O31" s="3"/>
      <c r="P31" s="3"/>
      <c r="Q31" s="3"/>
      <c r="R31" s="3"/>
      <c r="S31" s="3"/>
      <c r="T31" s="3"/>
      <c r="U31" s="3"/>
      <c r="V31" s="3"/>
      <c r="W31" s="39"/>
      <c r="X31" s="2"/>
      <c r="Y31" s="2"/>
      <c r="Z31" s="2"/>
      <c r="AA31" s="2"/>
    </row>
    <row r="32" spans="1:27">
      <c r="A32" s="44" t="str">
        <f t="shared" si="0"/>
        <v/>
      </c>
      <c r="B32" s="44" t="str">
        <f t="shared" si="1"/>
        <v/>
      </c>
      <c r="C32" s="44" t="str">
        <f t="shared" si="2"/>
        <v/>
      </c>
      <c r="D32" s="44" t="str">
        <f t="shared" si="3"/>
        <v/>
      </c>
      <c r="E32" s="3"/>
      <c r="F32" s="3"/>
      <c r="G32" s="3"/>
      <c r="H32" s="3"/>
      <c r="I32" s="3"/>
      <c r="J32" s="3"/>
      <c r="K32" s="3"/>
      <c r="L32" s="3"/>
      <c r="M32" s="3"/>
      <c r="N32" s="3"/>
      <c r="O32" s="3"/>
      <c r="P32" s="3"/>
      <c r="Q32" s="3"/>
      <c r="R32" s="3"/>
      <c r="S32" s="3"/>
      <c r="T32" s="3"/>
      <c r="U32" s="3"/>
      <c r="V32" s="3"/>
      <c r="W32" s="39"/>
      <c r="X32" s="2"/>
      <c r="Y32" s="2"/>
      <c r="Z32" s="2"/>
      <c r="AA32" s="2"/>
    </row>
    <row r="33" spans="1:27">
      <c r="A33" s="44" t="str">
        <f t="shared" si="0"/>
        <v/>
      </c>
      <c r="B33" s="44" t="str">
        <f t="shared" si="1"/>
        <v/>
      </c>
      <c r="C33" s="44" t="str">
        <f t="shared" si="2"/>
        <v/>
      </c>
      <c r="D33" s="44" t="str">
        <f t="shared" si="3"/>
        <v/>
      </c>
      <c r="E33" s="3"/>
      <c r="F33" s="3"/>
      <c r="G33" s="3"/>
      <c r="H33" s="3"/>
      <c r="I33" s="3"/>
      <c r="J33" s="3"/>
      <c r="K33" s="3"/>
      <c r="L33" s="3"/>
      <c r="M33" s="3"/>
      <c r="N33" s="3"/>
      <c r="O33" s="3"/>
      <c r="P33" s="3"/>
      <c r="Q33" s="3"/>
      <c r="R33" s="3"/>
      <c r="S33" s="3"/>
      <c r="T33" s="3"/>
      <c r="U33" s="3"/>
      <c r="V33" s="3"/>
      <c r="W33" s="39"/>
      <c r="X33" s="2"/>
      <c r="Y33" s="2"/>
      <c r="Z33" s="2"/>
      <c r="AA33" s="2"/>
    </row>
    <row r="34" spans="1:27">
      <c r="A34" s="44" t="str">
        <f t="shared" si="0"/>
        <v/>
      </c>
      <c r="B34" s="44" t="str">
        <f t="shared" si="1"/>
        <v/>
      </c>
      <c r="C34" s="44" t="str">
        <f t="shared" si="2"/>
        <v/>
      </c>
      <c r="D34" s="44" t="str">
        <f t="shared" si="3"/>
        <v/>
      </c>
      <c r="E34" s="3"/>
      <c r="F34" s="3"/>
      <c r="G34" s="3"/>
      <c r="H34" s="3"/>
      <c r="I34" s="3"/>
      <c r="J34" s="3"/>
      <c r="K34" s="3"/>
      <c r="L34" s="3"/>
      <c r="M34" s="3"/>
      <c r="N34" s="3"/>
      <c r="O34" s="3"/>
      <c r="P34" s="3"/>
      <c r="Q34" s="3"/>
      <c r="R34" s="3"/>
      <c r="S34" s="3"/>
      <c r="T34" s="3"/>
      <c r="U34" s="3"/>
      <c r="V34" s="3"/>
      <c r="W34" s="39"/>
      <c r="X34" s="2"/>
      <c r="Y34" s="2"/>
      <c r="Z34" s="2"/>
      <c r="AA34" s="2"/>
    </row>
    <row r="35" spans="1:27">
      <c r="A35" s="44" t="str">
        <f t="shared" ref="A35:A66" si="4">IF(I35="","",I35)</f>
        <v/>
      </c>
      <c r="B35" s="44" t="str">
        <f t="shared" ref="B35:B66" si="5">IF(A35="","",G35&amp;" "&amp;H35)</f>
        <v/>
      </c>
      <c r="C35" s="44" t="str">
        <f t="shared" ref="C35:C66" si="6">IF(A35="","",ASC(J35&amp;" "&amp;K35))</f>
        <v/>
      </c>
      <c r="D35" s="44" t="str">
        <f t="shared" ref="D35:D66" si="7">IF(A35="","",L35&amp;" "&amp;M35)</f>
        <v/>
      </c>
      <c r="E35" s="3"/>
      <c r="F35" s="3"/>
      <c r="G35" s="3"/>
      <c r="H35" s="3"/>
      <c r="I35" s="3"/>
      <c r="J35" s="3"/>
      <c r="K35" s="3"/>
      <c r="L35" s="3"/>
      <c r="M35" s="3"/>
      <c r="N35" s="3"/>
      <c r="O35" s="3"/>
      <c r="P35" s="3"/>
      <c r="Q35" s="3"/>
      <c r="R35" s="3"/>
      <c r="S35" s="3"/>
      <c r="T35" s="3"/>
      <c r="U35" s="3"/>
      <c r="V35" s="3"/>
      <c r="W35" s="39"/>
      <c r="X35" s="2"/>
      <c r="Y35" s="2"/>
      <c r="Z35" s="2"/>
      <c r="AA35" s="2"/>
    </row>
    <row r="36" spans="1:27">
      <c r="A36" s="44" t="str">
        <f t="shared" si="4"/>
        <v/>
      </c>
      <c r="B36" s="44" t="str">
        <f t="shared" si="5"/>
        <v/>
      </c>
      <c r="C36" s="44" t="str">
        <f t="shared" si="6"/>
        <v/>
      </c>
      <c r="D36" s="44" t="str">
        <f t="shared" si="7"/>
        <v/>
      </c>
      <c r="E36" s="3"/>
      <c r="F36" s="3"/>
      <c r="G36" s="3"/>
      <c r="H36" s="3"/>
      <c r="I36" s="3"/>
      <c r="J36" s="3"/>
      <c r="K36" s="3"/>
      <c r="L36" s="3"/>
      <c r="M36" s="3"/>
      <c r="N36" s="3"/>
      <c r="O36" s="3"/>
      <c r="P36" s="3"/>
      <c r="Q36" s="3"/>
      <c r="R36" s="3"/>
      <c r="S36" s="3"/>
      <c r="T36" s="3"/>
      <c r="U36" s="3"/>
      <c r="V36" s="3"/>
      <c r="W36" s="39"/>
      <c r="X36" s="2"/>
      <c r="Y36" s="2"/>
      <c r="Z36" s="2"/>
      <c r="AA36" s="2"/>
    </row>
    <row r="37" spans="1:27">
      <c r="A37" s="44" t="str">
        <f t="shared" si="4"/>
        <v/>
      </c>
      <c r="B37" s="44" t="str">
        <f t="shared" si="5"/>
        <v/>
      </c>
      <c r="C37" s="44" t="str">
        <f t="shared" si="6"/>
        <v/>
      </c>
      <c r="D37" s="44" t="str">
        <f t="shared" si="7"/>
        <v/>
      </c>
      <c r="E37" s="3"/>
      <c r="F37" s="3"/>
      <c r="G37" s="3"/>
      <c r="H37" s="3"/>
      <c r="I37" s="3"/>
      <c r="J37" s="3"/>
      <c r="K37" s="3"/>
      <c r="L37" s="3"/>
      <c r="M37" s="3"/>
      <c r="N37" s="3"/>
      <c r="O37" s="3"/>
      <c r="P37" s="3"/>
      <c r="Q37" s="3"/>
      <c r="R37" s="3"/>
      <c r="S37" s="3"/>
      <c r="T37" s="3"/>
      <c r="U37" s="3"/>
      <c r="V37" s="3"/>
      <c r="W37" s="39"/>
      <c r="X37" s="2"/>
      <c r="Y37" s="2"/>
      <c r="Z37" s="2"/>
      <c r="AA37" s="2"/>
    </row>
    <row r="38" spans="1:27">
      <c r="A38" s="44" t="str">
        <f t="shared" si="4"/>
        <v/>
      </c>
      <c r="B38" s="44" t="str">
        <f t="shared" si="5"/>
        <v/>
      </c>
      <c r="C38" s="44" t="str">
        <f t="shared" si="6"/>
        <v/>
      </c>
      <c r="D38" s="44" t="str">
        <f t="shared" si="7"/>
        <v/>
      </c>
      <c r="E38" s="3"/>
      <c r="F38" s="3"/>
      <c r="G38" s="3"/>
      <c r="H38" s="3"/>
      <c r="I38" s="3"/>
      <c r="J38" s="3"/>
      <c r="K38" s="3"/>
      <c r="L38" s="3"/>
      <c r="M38" s="3"/>
      <c r="N38" s="3"/>
      <c r="O38" s="3"/>
      <c r="P38" s="3"/>
      <c r="Q38" s="3"/>
      <c r="R38" s="3"/>
      <c r="S38" s="3"/>
      <c r="T38" s="3"/>
      <c r="U38" s="3"/>
      <c r="V38" s="3"/>
      <c r="W38" s="39"/>
      <c r="X38" s="2"/>
      <c r="Y38" s="2"/>
      <c r="Z38" s="2"/>
      <c r="AA38" s="2"/>
    </row>
    <row r="39" spans="1:27">
      <c r="A39" s="44" t="str">
        <f t="shared" si="4"/>
        <v/>
      </c>
      <c r="B39" s="44" t="str">
        <f t="shared" si="5"/>
        <v/>
      </c>
      <c r="C39" s="44" t="str">
        <f t="shared" si="6"/>
        <v/>
      </c>
      <c r="D39" s="44" t="str">
        <f t="shared" si="7"/>
        <v/>
      </c>
      <c r="E39" s="3"/>
      <c r="F39" s="3"/>
      <c r="G39" s="3"/>
      <c r="H39" s="3"/>
      <c r="I39" s="3"/>
      <c r="J39" s="3"/>
      <c r="K39" s="3"/>
      <c r="L39" s="3"/>
      <c r="M39" s="3"/>
      <c r="N39" s="3"/>
      <c r="O39" s="3"/>
      <c r="P39" s="3"/>
      <c r="Q39" s="3"/>
      <c r="R39" s="3"/>
      <c r="S39" s="3"/>
      <c r="T39" s="3"/>
      <c r="U39" s="3"/>
      <c r="V39" s="3"/>
      <c r="W39" s="39"/>
      <c r="X39" s="2"/>
      <c r="Y39" s="2"/>
      <c r="Z39" s="2"/>
      <c r="AA39" s="2"/>
    </row>
    <row r="40" spans="1:27">
      <c r="A40" s="44" t="str">
        <f t="shared" si="4"/>
        <v/>
      </c>
      <c r="B40" s="44" t="str">
        <f t="shared" si="5"/>
        <v/>
      </c>
      <c r="C40" s="44" t="str">
        <f t="shared" si="6"/>
        <v/>
      </c>
      <c r="D40" s="44" t="str">
        <f t="shared" si="7"/>
        <v/>
      </c>
      <c r="E40" s="3"/>
      <c r="F40" s="3"/>
      <c r="G40" s="3"/>
      <c r="H40" s="3"/>
      <c r="I40" s="3"/>
      <c r="J40" s="3"/>
      <c r="K40" s="3"/>
      <c r="L40" s="3"/>
      <c r="M40" s="3"/>
      <c r="N40" s="3"/>
      <c r="O40" s="3"/>
      <c r="P40" s="3"/>
      <c r="Q40" s="3"/>
      <c r="R40" s="3"/>
      <c r="S40" s="3"/>
      <c r="T40" s="3"/>
      <c r="U40" s="3"/>
      <c r="V40" s="3"/>
      <c r="W40" s="39"/>
      <c r="X40" s="2"/>
      <c r="Y40" s="2"/>
      <c r="Z40" s="2"/>
      <c r="AA40" s="2"/>
    </row>
    <row r="41" spans="1:27">
      <c r="A41" s="44" t="str">
        <f t="shared" si="4"/>
        <v/>
      </c>
      <c r="B41" s="44" t="str">
        <f t="shared" si="5"/>
        <v/>
      </c>
      <c r="C41" s="44" t="str">
        <f t="shared" si="6"/>
        <v/>
      </c>
      <c r="D41" s="44" t="str">
        <f t="shared" si="7"/>
        <v/>
      </c>
      <c r="E41" s="3"/>
      <c r="F41" s="3"/>
      <c r="G41" s="3"/>
      <c r="H41" s="3"/>
      <c r="I41" s="3"/>
      <c r="J41" s="3"/>
      <c r="K41" s="3"/>
      <c r="L41" s="3"/>
      <c r="M41" s="3"/>
      <c r="N41" s="3"/>
      <c r="O41" s="3"/>
      <c r="P41" s="3"/>
      <c r="Q41" s="3"/>
      <c r="R41" s="3"/>
      <c r="S41" s="3"/>
      <c r="T41" s="3"/>
      <c r="U41" s="3"/>
      <c r="V41" s="3"/>
      <c r="W41" s="39"/>
      <c r="X41" s="2"/>
      <c r="Y41" s="2"/>
      <c r="Z41" s="2"/>
      <c r="AA41" s="2"/>
    </row>
    <row r="42" spans="1:27">
      <c r="A42" s="44" t="str">
        <f t="shared" si="4"/>
        <v/>
      </c>
      <c r="B42" s="44" t="str">
        <f t="shared" si="5"/>
        <v/>
      </c>
      <c r="C42" s="44" t="str">
        <f t="shared" si="6"/>
        <v/>
      </c>
      <c r="D42" s="44" t="str">
        <f t="shared" si="7"/>
        <v/>
      </c>
      <c r="E42" s="3"/>
      <c r="F42" s="3"/>
      <c r="G42" s="3"/>
      <c r="H42" s="3"/>
      <c r="I42" s="3"/>
      <c r="J42" s="3"/>
      <c r="K42" s="3"/>
      <c r="L42" s="3"/>
      <c r="M42" s="3"/>
      <c r="N42" s="3"/>
      <c r="O42" s="3"/>
      <c r="P42" s="3"/>
      <c r="Q42" s="3"/>
      <c r="R42" s="3"/>
      <c r="S42" s="3"/>
      <c r="T42" s="3"/>
      <c r="U42" s="3"/>
      <c r="V42" s="3"/>
      <c r="W42" s="39"/>
      <c r="X42" s="2"/>
      <c r="Y42" s="2"/>
      <c r="Z42" s="2"/>
      <c r="AA42" s="2"/>
    </row>
    <row r="43" spans="1:27">
      <c r="A43" s="44" t="str">
        <f t="shared" si="4"/>
        <v/>
      </c>
      <c r="B43" s="44" t="str">
        <f t="shared" si="5"/>
        <v/>
      </c>
      <c r="C43" s="44" t="str">
        <f t="shared" si="6"/>
        <v/>
      </c>
      <c r="D43" s="44" t="str">
        <f t="shared" si="7"/>
        <v/>
      </c>
      <c r="E43" s="3"/>
      <c r="F43" s="3"/>
      <c r="G43" s="3"/>
      <c r="H43" s="3"/>
      <c r="I43" s="3"/>
      <c r="J43" s="3"/>
      <c r="K43" s="3"/>
      <c r="L43" s="3"/>
      <c r="M43" s="3"/>
      <c r="N43" s="3"/>
      <c r="O43" s="3"/>
      <c r="P43" s="3"/>
      <c r="Q43" s="3"/>
      <c r="R43" s="3"/>
      <c r="S43" s="3"/>
      <c r="T43" s="3"/>
      <c r="U43" s="3"/>
      <c r="V43" s="3"/>
      <c r="W43" s="39"/>
      <c r="X43" s="2"/>
      <c r="Y43" s="2"/>
      <c r="Z43" s="2"/>
      <c r="AA43" s="2"/>
    </row>
    <row r="44" spans="1:27">
      <c r="A44" s="44" t="str">
        <f t="shared" si="4"/>
        <v/>
      </c>
      <c r="B44" s="44" t="str">
        <f t="shared" si="5"/>
        <v/>
      </c>
      <c r="C44" s="44" t="str">
        <f t="shared" si="6"/>
        <v/>
      </c>
      <c r="D44" s="44" t="str">
        <f t="shared" si="7"/>
        <v/>
      </c>
      <c r="E44" s="3"/>
      <c r="F44" s="3"/>
      <c r="G44" s="3"/>
      <c r="H44" s="3"/>
      <c r="I44" s="3"/>
      <c r="J44" s="3"/>
      <c r="K44" s="3"/>
      <c r="L44" s="3"/>
      <c r="M44" s="3"/>
      <c r="N44" s="3"/>
      <c r="O44" s="3"/>
      <c r="P44" s="3"/>
      <c r="Q44" s="3"/>
      <c r="R44" s="3"/>
      <c r="S44" s="3"/>
      <c r="T44" s="3"/>
      <c r="U44" s="3"/>
      <c r="V44" s="3"/>
      <c r="W44" s="39"/>
      <c r="X44" s="2"/>
      <c r="Y44" s="2"/>
      <c r="Z44" s="2"/>
      <c r="AA44" s="2"/>
    </row>
    <row r="45" spans="1:27">
      <c r="A45" s="44" t="str">
        <f t="shared" si="4"/>
        <v/>
      </c>
      <c r="B45" s="44" t="str">
        <f t="shared" si="5"/>
        <v/>
      </c>
      <c r="C45" s="44" t="str">
        <f t="shared" si="6"/>
        <v/>
      </c>
      <c r="D45" s="44" t="str">
        <f t="shared" si="7"/>
        <v/>
      </c>
      <c r="E45" s="3"/>
      <c r="F45" s="3"/>
      <c r="G45" s="3"/>
      <c r="H45" s="3"/>
      <c r="I45" s="3"/>
      <c r="J45" s="3"/>
      <c r="K45" s="3"/>
      <c r="L45" s="3"/>
      <c r="M45" s="3"/>
      <c r="N45" s="3"/>
      <c r="O45" s="3"/>
      <c r="P45" s="3"/>
      <c r="Q45" s="3"/>
      <c r="R45" s="3"/>
      <c r="S45" s="3"/>
      <c r="T45" s="3"/>
      <c r="U45" s="3"/>
      <c r="V45" s="3"/>
      <c r="W45" s="39"/>
      <c r="X45" s="2"/>
      <c r="Y45" s="2"/>
      <c r="Z45" s="2"/>
      <c r="AA45" s="2"/>
    </row>
    <row r="46" spans="1:27">
      <c r="A46" s="44" t="str">
        <f t="shared" si="4"/>
        <v/>
      </c>
      <c r="B46" s="44" t="str">
        <f t="shared" si="5"/>
        <v/>
      </c>
      <c r="C46" s="44" t="str">
        <f t="shared" si="6"/>
        <v/>
      </c>
      <c r="D46" s="44" t="str">
        <f t="shared" si="7"/>
        <v/>
      </c>
      <c r="E46" s="3"/>
      <c r="F46" s="3"/>
      <c r="G46" s="3"/>
      <c r="H46" s="3"/>
      <c r="I46" s="3"/>
      <c r="J46" s="3"/>
      <c r="K46" s="3"/>
      <c r="L46" s="3"/>
      <c r="M46" s="3"/>
      <c r="N46" s="3"/>
      <c r="O46" s="3"/>
      <c r="P46" s="3"/>
      <c r="Q46" s="3"/>
      <c r="R46" s="3"/>
      <c r="S46" s="3"/>
      <c r="T46" s="3"/>
      <c r="U46" s="3"/>
      <c r="V46" s="3"/>
      <c r="W46" s="39"/>
      <c r="X46" s="2"/>
      <c r="Y46" s="2"/>
      <c r="Z46" s="2"/>
      <c r="AA46" s="2"/>
    </row>
    <row r="47" spans="1:27">
      <c r="A47" s="44" t="str">
        <f t="shared" si="4"/>
        <v/>
      </c>
      <c r="B47" s="44" t="str">
        <f t="shared" si="5"/>
        <v/>
      </c>
      <c r="C47" s="44" t="str">
        <f t="shared" si="6"/>
        <v/>
      </c>
      <c r="D47" s="44" t="str">
        <f t="shared" si="7"/>
        <v/>
      </c>
      <c r="E47" s="3"/>
      <c r="F47" s="3"/>
      <c r="G47" s="3"/>
      <c r="H47" s="3"/>
      <c r="I47" s="3"/>
      <c r="J47" s="3"/>
      <c r="K47" s="3"/>
      <c r="L47" s="3"/>
      <c r="M47" s="3"/>
      <c r="N47" s="3"/>
      <c r="O47" s="3"/>
      <c r="P47" s="3"/>
      <c r="Q47" s="3"/>
      <c r="R47" s="3"/>
      <c r="S47" s="3"/>
      <c r="T47" s="3"/>
      <c r="U47" s="3"/>
      <c r="V47" s="3"/>
      <c r="W47" s="39"/>
      <c r="X47" s="2"/>
      <c r="Y47" s="2"/>
      <c r="Z47" s="2"/>
      <c r="AA47" s="2"/>
    </row>
    <row r="48" spans="1:27">
      <c r="A48" s="44" t="str">
        <f t="shared" si="4"/>
        <v/>
      </c>
      <c r="B48" s="44" t="str">
        <f t="shared" si="5"/>
        <v/>
      </c>
      <c r="C48" s="44" t="str">
        <f t="shared" si="6"/>
        <v/>
      </c>
      <c r="D48" s="44" t="str">
        <f t="shared" si="7"/>
        <v/>
      </c>
      <c r="E48" s="3"/>
      <c r="F48" s="3"/>
      <c r="G48" s="3"/>
      <c r="H48" s="3"/>
      <c r="I48" s="3"/>
      <c r="J48" s="3"/>
      <c r="K48" s="3"/>
      <c r="L48" s="3"/>
      <c r="M48" s="3"/>
      <c r="N48" s="3"/>
      <c r="O48" s="3"/>
      <c r="P48" s="3"/>
      <c r="Q48" s="3"/>
      <c r="R48" s="3"/>
      <c r="S48" s="3"/>
      <c r="T48" s="3"/>
      <c r="U48" s="3"/>
      <c r="V48" s="3"/>
      <c r="W48" s="39"/>
      <c r="X48" s="2"/>
      <c r="Y48" s="2"/>
      <c r="Z48" s="2"/>
      <c r="AA48" s="2"/>
    </row>
    <row r="49" spans="1:27">
      <c r="A49" s="44" t="str">
        <f t="shared" si="4"/>
        <v/>
      </c>
      <c r="B49" s="44" t="str">
        <f t="shared" si="5"/>
        <v/>
      </c>
      <c r="C49" s="44" t="str">
        <f t="shared" si="6"/>
        <v/>
      </c>
      <c r="D49" s="44" t="str">
        <f t="shared" si="7"/>
        <v/>
      </c>
      <c r="E49" s="3"/>
      <c r="F49" s="3"/>
      <c r="G49" s="3"/>
      <c r="H49" s="3"/>
      <c r="I49" s="3"/>
      <c r="J49" s="3"/>
      <c r="K49" s="3"/>
      <c r="L49" s="3"/>
      <c r="M49" s="3"/>
      <c r="N49" s="3"/>
      <c r="O49" s="3"/>
      <c r="P49" s="3"/>
      <c r="Q49" s="3"/>
      <c r="R49" s="3"/>
      <c r="S49" s="3"/>
      <c r="T49" s="3"/>
      <c r="U49" s="3"/>
      <c r="V49" s="3"/>
      <c r="W49" s="39"/>
      <c r="X49" s="2"/>
      <c r="Y49" s="2"/>
      <c r="Z49" s="2"/>
      <c r="AA49" s="2"/>
    </row>
    <row r="50" spans="1:27">
      <c r="A50" s="44" t="str">
        <f t="shared" si="4"/>
        <v/>
      </c>
      <c r="B50" s="44" t="str">
        <f t="shared" si="5"/>
        <v/>
      </c>
      <c r="C50" s="44" t="str">
        <f t="shared" si="6"/>
        <v/>
      </c>
      <c r="D50" s="44" t="str">
        <f t="shared" si="7"/>
        <v/>
      </c>
      <c r="E50" s="3"/>
      <c r="F50" s="3"/>
      <c r="G50" s="3"/>
      <c r="H50" s="3"/>
      <c r="I50" s="3"/>
      <c r="J50" s="3"/>
      <c r="K50" s="3"/>
      <c r="L50" s="3"/>
      <c r="M50" s="3"/>
      <c r="N50" s="3"/>
      <c r="O50" s="3"/>
      <c r="P50" s="3"/>
      <c r="Q50" s="3"/>
      <c r="R50" s="3"/>
      <c r="S50" s="3"/>
      <c r="T50" s="3"/>
      <c r="U50" s="3"/>
      <c r="V50" s="3"/>
      <c r="W50" s="39"/>
      <c r="X50" s="2"/>
      <c r="Y50" s="2"/>
      <c r="Z50" s="2"/>
      <c r="AA50" s="2"/>
    </row>
    <row r="51" spans="1:27">
      <c r="A51" s="44" t="str">
        <f t="shared" si="4"/>
        <v/>
      </c>
      <c r="B51" s="44" t="str">
        <f t="shared" si="5"/>
        <v/>
      </c>
      <c r="C51" s="44" t="str">
        <f t="shared" si="6"/>
        <v/>
      </c>
      <c r="D51" s="44" t="str">
        <f t="shared" si="7"/>
        <v/>
      </c>
      <c r="E51" s="3"/>
      <c r="F51" s="3"/>
      <c r="G51" s="3"/>
      <c r="H51" s="3"/>
      <c r="I51" s="3"/>
      <c r="J51" s="3"/>
      <c r="K51" s="3"/>
      <c r="L51" s="3"/>
      <c r="M51" s="3"/>
      <c r="N51" s="3"/>
      <c r="O51" s="3"/>
      <c r="P51" s="3"/>
      <c r="Q51" s="3"/>
      <c r="R51" s="3"/>
      <c r="S51" s="3"/>
      <c r="T51" s="3"/>
      <c r="U51" s="3"/>
      <c r="V51" s="3"/>
      <c r="W51" s="39"/>
      <c r="X51" s="2"/>
      <c r="Y51" s="2"/>
      <c r="Z51" s="2"/>
      <c r="AA51" s="2"/>
    </row>
    <row r="52" spans="1:27">
      <c r="A52" s="44" t="str">
        <f t="shared" si="4"/>
        <v/>
      </c>
      <c r="B52" s="44" t="str">
        <f t="shared" si="5"/>
        <v/>
      </c>
      <c r="C52" s="44" t="str">
        <f t="shared" si="6"/>
        <v/>
      </c>
      <c r="D52" s="44" t="str">
        <f t="shared" si="7"/>
        <v/>
      </c>
      <c r="E52" s="3"/>
      <c r="F52" s="3"/>
      <c r="G52" s="3"/>
      <c r="H52" s="3"/>
      <c r="I52" s="3"/>
      <c r="J52" s="3"/>
      <c r="K52" s="3"/>
      <c r="L52" s="3"/>
      <c r="M52" s="3"/>
      <c r="N52" s="3"/>
      <c r="O52" s="3"/>
      <c r="P52" s="3"/>
      <c r="Q52" s="3"/>
      <c r="R52" s="3"/>
      <c r="S52" s="3"/>
      <c r="T52" s="3"/>
      <c r="U52" s="3"/>
      <c r="V52" s="3"/>
      <c r="W52" s="39"/>
      <c r="X52" s="2"/>
      <c r="Y52" s="2"/>
      <c r="Z52" s="2"/>
      <c r="AA52" s="2"/>
    </row>
    <row r="53" spans="1:27">
      <c r="A53" s="44" t="str">
        <f t="shared" si="4"/>
        <v/>
      </c>
      <c r="B53" s="44" t="str">
        <f t="shared" si="5"/>
        <v/>
      </c>
      <c r="C53" s="44" t="str">
        <f t="shared" si="6"/>
        <v/>
      </c>
      <c r="D53" s="44" t="str">
        <f t="shared" si="7"/>
        <v/>
      </c>
      <c r="E53" s="3"/>
      <c r="F53" s="3"/>
      <c r="G53" s="3"/>
      <c r="H53" s="3"/>
      <c r="I53" s="3"/>
      <c r="J53" s="3"/>
      <c r="K53" s="3"/>
      <c r="L53" s="3"/>
      <c r="M53" s="3"/>
      <c r="N53" s="3"/>
      <c r="O53" s="3"/>
      <c r="P53" s="3"/>
      <c r="Q53" s="3"/>
      <c r="R53" s="3"/>
      <c r="S53" s="3"/>
      <c r="T53" s="3"/>
      <c r="U53" s="3"/>
      <c r="V53" s="3"/>
      <c r="W53" s="39"/>
      <c r="X53" s="2"/>
      <c r="Y53" s="2"/>
      <c r="Z53" s="2"/>
      <c r="AA53" s="2"/>
    </row>
    <row r="54" spans="1:27">
      <c r="A54" s="44" t="str">
        <f t="shared" si="4"/>
        <v/>
      </c>
      <c r="B54" s="44" t="str">
        <f t="shared" si="5"/>
        <v/>
      </c>
      <c r="C54" s="44" t="str">
        <f t="shared" si="6"/>
        <v/>
      </c>
      <c r="D54" s="44" t="str">
        <f t="shared" si="7"/>
        <v/>
      </c>
      <c r="E54" s="3"/>
      <c r="F54" s="3"/>
      <c r="G54" s="3"/>
      <c r="H54" s="3"/>
      <c r="I54" s="3"/>
      <c r="J54" s="3"/>
      <c r="K54" s="3"/>
      <c r="L54" s="3"/>
      <c r="M54" s="3"/>
      <c r="N54" s="3"/>
      <c r="O54" s="3"/>
      <c r="P54" s="3"/>
      <c r="Q54" s="3"/>
      <c r="R54" s="3"/>
      <c r="S54" s="3"/>
      <c r="T54" s="3"/>
      <c r="U54" s="3"/>
      <c r="V54" s="3"/>
      <c r="W54" s="39"/>
      <c r="X54" s="2"/>
      <c r="Y54" s="2"/>
      <c r="Z54" s="2"/>
      <c r="AA54" s="2"/>
    </row>
    <row r="55" spans="1:27">
      <c r="A55" s="44" t="str">
        <f t="shared" si="4"/>
        <v/>
      </c>
      <c r="B55" s="44" t="str">
        <f t="shared" si="5"/>
        <v/>
      </c>
      <c r="C55" s="44" t="str">
        <f t="shared" si="6"/>
        <v/>
      </c>
      <c r="D55" s="44" t="str">
        <f t="shared" si="7"/>
        <v/>
      </c>
      <c r="E55" s="3"/>
      <c r="F55" s="3"/>
      <c r="G55" s="3"/>
      <c r="H55" s="3"/>
      <c r="I55" s="3"/>
      <c r="J55" s="3"/>
      <c r="K55" s="3"/>
      <c r="L55" s="3"/>
      <c r="M55" s="3"/>
      <c r="N55" s="3"/>
      <c r="O55" s="3"/>
      <c r="P55" s="3"/>
      <c r="Q55" s="3"/>
      <c r="R55" s="3"/>
      <c r="S55" s="3"/>
      <c r="T55" s="3"/>
      <c r="U55" s="3"/>
      <c r="V55" s="3"/>
      <c r="W55" s="39"/>
      <c r="X55" s="2"/>
      <c r="Y55" s="2"/>
      <c r="Z55" s="2"/>
      <c r="AA55" s="2"/>
    </row>
    <row r="56" spans="1:27">
      <c r="A56" s="44" t="str">
        <f t="shared" si="4"/>
        <v/>
      </c>
      <c r="B56" s="44" t="str">
        <f t="shared" si="5"/>
        <v/>
      </c>
      <c r="C56" s="44" t="str">
        <f t="shared" si="6"/>
        <v/>
      </c>
      <c r="D56" s="44" t="str">
        <f t="shared" si="7"/>
        <v/>
      </c>
      <c r="E56" s="3"/>
      <c r="F56" s="3"/>
      <c r="G56" s="3"/>
      <c r="H56" s="3"/>
      <c r="I56" s="3"/>
      <c r="J56" s="3"/>
      <c r="K56" s="3"/>
      <c r="L56" s="3"/>
      <c r="M56" s="3"/>
      <c r="N56" s="3"/>
      <c r="O56" s="3"/>
      <c r="P56" s="3"/>
      <c r="Q56" s="3"/>
      <c r="R56" s="3"/>
      <c r="S56" s="3"/>
      <c r="T56" s="3"/>
      <c r="U56" s="3"/>
      <c r="V56" s="3"/>
      <c r="W56" s="39"/>
      <c r="X56" s="2"/>
      <c r="Y56" s="2"/>
      <c r="Z56" s="2"/>
      <c r="AA56" s="2"/>
    </row>
    <row r="57" spans="1:27">
      <c r="A57" s="44" t="str">
        <f t="shared" si="4"/>
        <v/>
      </c>
      <c r="B57" s="44" t="str">
        <f t="shared" si="5"/>
        <v/>
      </c>
      <c r="C57" s="44" t="str">
        <f t="shared" si="6"/>
        <v/>
      </c>
      <c r="D57" s="44" t="str">
        <f t="shared" si="7"/>
        <v/>
      </c>
      <c r="E57" s="3"/>
      <c r="F57" s="3"/>
      <c r="G57" s="3"/>
      <c r="H57" s="3"/>
      <c r="I57" s="3"/>
      <c r="J57" s="3"/>
      <c r="K57" s="3"/>
      <c r="L57" s="3"/>
      <c r="M57" s="3"/>
      <c r="N57" s="3"/>
      <c r="O57" s="3"/>
      <c r="P57" s="3"/>
      <c r="Q57" s="3"/>
      <c r="R57" s="3"/>
      <c r="S57" s="3"/>
      <c r="T57" s="3"/>
      <c r="U57" s="3"/>
      <c r="V57" s="3"/>
      <c r="W57" s="39"/>
      <c r="X57" s="2"/>
      <c r="Y57" s="2"/>
      <c r="Z57" s="2"/>
      <c r="AA57" s="2"/>
    </row>
    <row r="58" spans="1:27">
      <c r="A58" s="44" t="str">
        <f t="shared" si="4"/>
        <v/>
      </c>
      <c r="B58" s="44" t="str">
        <f t="shared" si="5"/>
        <v/>
      </c>
      <c r="C58" s="44" t="str">
        <f t="shared" si="6"/>
        <v/>
      </c>
      <c r="D58" s="44" t="str">
        <f t="shared" si="7"/>
        <v/>
      </c>
      <c r="E58" s="3"/>
      <c r="F58" s="3"/>
      <c r="G58" s="3"/>
      <c r="H58" s="3"/>
      <c r="I58" s="3"/>
      <c r="J58" s="3"/>
      <c r="K58" s="3"/>
      <c r="L58" s="3"/>
      <c r="M58" s="3"/>
      <c r="N58" s="3"/>
      <c r="O58" s="3"/>
      <c r="P58" s="3"/>
      <c r="Q58" s="3"/>
      <c r="R58" s="3"/>
      <c r="S58" s="3"/>
      <c r="T58" s="3"/>
      <c r="U58" s="3"/>
      <c r="V58" s="3"/>
      <c r="W58" s="39"/>
      <c r="X58" s="2"/>
      <c r="Y58" s="2"/>
      <c r="Z58" s="2"/>
      <c r="AA58" s="2"/>
    </row>
    <row r="59" spans="1:27">
      <c r="A59" s="44" t="str">
        <f t="shared" si="4"/>
        <v/>
      </c>
      <c r="B59" s="44" t="str">
        <f t="shared" si="5"/>
        <v/>
      </c>
      <c r="C59" s="44" t="str">
        <f t="shared" si="6"/>
        <v/>
      </c>
      <c r="D59" s="44" t="str">
        <f t="shared" si="7"/>
        <v/>
      </c>
      <c r="E59" s="3"/>
      <c r="F59" s="3"/>
      <c r="G59" s="3"/>
      <c r="H59" s="3"/>
      <c r="I59" s="3"/>
      <c r="J59" s="3"/>
      <c r="K59" s="3"/>
      <c r="L59" s="3"/>
      <c r="M59" s="3"/>
      <c r="N59" s="3"/>
      <c r="O59" s="3"/>
      <c r="P59" s="3"/>
      <c r="Q59" s="3"/>
      <c r="R59" s="3"/>
      <c r="S59" s="3"/>
      <c r="T59" s="3"/>
      <c r="U59" s="3"/>
      <c r="V59" s="3"/>
      <c r="W59" s="39"/>
      <c r="X59" s="2"/>
      <c r="Y59" s="2"/>
      <c r="Z59" s="2"/>
      <c r="AA59" s="2"/>
    </row>
    <row r="60" spans="1:27">
      <c r="A60" s="44" t="str">
        <f t="shared" si="4"/>
        <v/>
      </c>
      <c r="B60" s="44" t="str">
        <f t="shared" si="5"/>
        <v/>
      </c>
      <c r="C60" s="44" t="str">
        <f t="shared" si="6"/>
        <v/>
      </c>
      <c r="D60" s="44" t="str">
        <f t="shared" si="7"/>
        <v/>
      </c>
      <c r="E60" s="3"/>
      <c r="F60" s="3"/>
      <c r="G60" s="3"/>
      <c r="H60" s="3"/>
      <c r="I60" s="3"/>
      <c r="J60" s="3"/>
      <c r="K60" s="3"/>
      <c r="L60" s="3"/>
      <c r="M60" s="3"/>
      <c r="N60" s="3"/>
      <c r="O60" s="3"/>
      <c r="P60" s="3"/>
      <c r="Q60" s="3"/>
      <c r="R60" s="3"/>
      <c r="S60" s="3"/>
      <c r="T60" s="3"/>
      <c r="U60" s="3"/>
      <c r="V60" s="3"/>
      <c r="W60" s="39"/>
      <c r="X60" s="2"/>
      <c r="Y60" s="2"/>
      <c r="Z60" s="2"/>
      <c r="AA60" s="2"/>
    </row>
    <row r="61" spans="1:27">
      <c r="A61" s="44" t="str">
        <f t="shared" si="4"/>
        <v/>
      </c>
      <c r="B61" s="44" t="str">
        <f t="shared" si="5"/>
        <v/>
      </c>
      <c r="C61" s="44" t="str">
        <f t="shared" si="6"/>
        <v/>
      </c>
      <c r="D61" s="44" t="str">
        <f t="shared" si="7"/>
        <v/>
      </c>
      <c r="E61" s="3"/>
      <c r="F61" s="3"/>
      <c r="G61" s="3"/>
      <c r="H61" s="3"/>
      <c r="I61" s="3"/>
      <c r="J61" s="3"/>
      <c r="K61" s="3"/>
      <c r="L61" s="3"/>
      <c r="M61" s="3"/>
      <c r="N61" s="3"/>
      <c r="O61" s="3"/>
      <c r="P61" s="3"/>
      <c r="Q61" s="3"/>
      <c r="R61" s="3"/>
      <c r="S61" s="3"/>
      <c r="T61" s="3"/>
      <c r="U61" s="3"/>
      <c r="V61" s="3"/>
      <c r="W61" s="39"/>
      <c r="X61" s="2"/>
      <c r="Y61" s="2"/>
      <c r="Z61" s="2"/>
      <c r="AA61" s="2"/>
    </row>
    <row r="62" spans="1:27">
      <c r="A62" s="44" t="str">
        <f t="shared" si="4"/>
        <v/>
      </c>
      <c r="B62" s="44" t="str">
        <f t="shared" si="5"/>
        <v/>
      </c>
      <c r="C62" s="44" t="str">
        <f t="shared" si="6"/>
        <v/>
      </c>
      <c r="D62" s="44" t="str">
        <f t="shared" si="7"/>
        <v/>
      </c>
      <c r="E62" s="3"/>
      <c r="F62" s="3"/>
      <c r="G62" s="3"/>
      <c r="H62" s="3"/>
      <c r="I62" s="3"/>
      <c r="J62" s="3"/>
      <c r="K62" s="3"/>
      <c r="L62" s="3"/>
      <c r="M62" s="3"/>
      <c r="N62" s="3"/>
      <c r="O62" s="3"/>
      <c r="P62" s="3"/>
      <c r="Q62" s="3"/>
      <c r="R62" s="3"/>
      <c r="S62" s="3"/>
      <c r="T62" s="3"/>
      <c r="U62" s="3"/>
      <c r="V62" s="3"/>
      <c r="W62" s="39"/>
      <c r="X62" s="2"/>
      <c r="Y62" s="2"/>
      <c r="Z62" s="2"/>
      <c r="AA62" s="2"/>
    </row>
    <row r="63" spans="1:27">
      <c r="A63" s="44" t="str">
        <f t="shared" si="4"/>
        <v/>
      </c>
      <c r="B63" s="44" t="str">
        <f t="shared" si="5"/>
        <v/>
      </c>
      <c r="C63" s="44" t="str">
        <f t="shared" si="6"/>
        <v/>
      </c>
      <c r="D63" s="44" t="str">
        <f t="shared" si="7"/>
        <v/>
      </c>
      <c r="E63" s="3"/>
      <c r="F63" s="3"/>
      <c r="G63" s="3"/>
      <c r="H63" s="3"/>
      <c r="I63" s="3"/>
      <c r="J63" s="3"/>
      <c r="K63" s="3"/>
      <c r="L63" s="3"/>
      <c r="M63" s="3"/>
      <c r="N63" s="3"/>
      <c r="O63" s="3"/>
      <c r="P63" s="3"/>
      <c r="Q63" s="3"/>
      <c r="R63" s="3"/>
      <c r="S63" s="3"/>
      <c r="T63" s="3"/>
      <c r="U63" s="3"/>
      <c r="V63" s="3"/>
      <c r="W63" s="39"/>
      <c r="X63" s="2"/>
      <c r="Y63" s="2"/>
      <c r="Z63" s="2"/>
      <c r="AA63" s="2"/>
    </row>
    <row r="64" spans="1:27">
      <c r="A64" s="44" t="str">
        <f t="shared" si="4"/>
        <v/>
      </c>
      <c r="B64" s="44" t="str">
        <f t="shared" si="5"/>
        <v/>
      </c>
      <c r="C64" s="44" t="str">
        <f t="shared" si="6"/>
        <v/>
      </c>
      <c r="D64" s="44" t="str">
        <f t="shared" si="7"/>
        <v/>
      </c>
      <c r="E64" s="3"/>
      <c r="F64" s="3"/>
      <c r="G64" s="3"/>
      <c r="H64" s="3"/>
      <c r="I64" s="3"/>
      <c r="J64" s="3"/>
      <c r="K64" s="3"/>
      <c r="L64" s="3"/>
      <c r="M64" s="3"/>
      <c r="N64" s="3"/>
      <c r="O64" s="3"/>
      <c r="P64" s="3"/>
      <c r="Q64" s="3"/>
      <c r="R64" s="3"/>
      <c r="S64" s="3"/>
      <c r="T64" s="3"/>
      <c r="U64" s="3"/>
      <c r="V64" s="3"/>
      <c r="W64" s="39"/>
      <c r="X64" s="2"/>
      <c r="Y64" s="2"/>
      <c r="Z64" s="2"/>
      <c r="AA64" s="2"/>
    </row>
    <row r="65" spans="1:27">
      <c r="A65" s="44" t="str">
        <f t="shared" si="4"/>
        <v/>
      </c>
      <c r="B65" s="44" t="str">
        <f t="shared" si="5"/>
        <v/>
      </c>
      <c r="C65" s="44" t="str">
        <f t="shared" si="6"/>
        <v/>
      </c>
      <c r="D65" s="44" t="str">
        <f t="shared" si="7"/>
        <v/>
      </c>
      <c r="E65" s="3"/>
      <c r="F65" s="3"/>
      <c r="G65" s="3"/>
      <c r="H65" s="3"/>
      <c r="I65" s="3"/>
      <c r="J65" s="3"/>
      <c r="K65" s="3"/>
      <c r="L65" s="3"/>
      <c r="M65" s="3"/>
      <c r="N65" s="3"/>
      <c r="O65" s="3"/>
      <c r="P65" s="3"/>
      <c r="Q65" s="3"/>
      <c r="R65" s="3"/>
      <c r="S65" s="3"/>
      <c r="T65" s="3"/>
      <c r="U65" s="3"/>
      <c r="V65" s="3"/>
      <c r="W65" s="39"/>
      <c r="X65" s="2"/>
      <c r="Y65" s="2"/>
      <c r="Z65" s="2"/>
      <c r="AA65" s="2"/>
    </row>
    <row r="66" spans="1:27">
      <c r="A66" s="44" t="str">
        <f t="shared" si="4"/>
        <v/>
      </c>
      <c r="B66" s="44" t="str">
        <f t="shared" si="5"/>
        <v/>
      </c>
      <c r="C66" s="44" t="str">
        <f t="shared" si="6"/>
        <v/>
      </c>
      <c r="D66" s="44" t="str">
        <f t="shared" si="7"/>
        <v/>
      </c>
      <c r="E66" s="3"/>
      <c r="F66" s="3"/>
      <c r="G66" s="3"/>
      <c r="H66" s="3"/>
      <c r="I66" s="3"/>
      <c r="J66" s="3"/>
      <c r="K66" s="3"/>
      <c r="L66" s="3"/>
      <c r="M66" s="3"/>
      <c r="N66" s="3"/>
      <c r="O66" s="3"/>
      <c r="P66" s="3"/>
      <c r="Q66" s="3"/>
      <c r="R66" s="3"/>
      <c r="S66" s="3"/>
      <c r="T66" s="3"/>
      <c r="U66" s="3"/>
      <c r="V66" s="3"/>
      <c r="W66" s="39"/>
      <c r="X66" s="2"/>
      <c r="Y66" s="2"/>
      <c r="Z66" s="2"/>
      <c r="AA66" s="2"/>
    </row>
    <row r="67" spans="1:27">
      <c r="A67" s="44" t="str">
        <f t="shared" ref="A67:A98" si="8">IF(I67="","",I67)</f>
        <v/>
      </c>
      <c r="B67" s="44" t="str">
        <f t="shared" ref="B67:B98" si="9">IF(A67="","",G67&amp;" "&amp;H67)</f>
        <v/>
      </c>
      <c r="C67" s="44" t="str">
        <f t="shared" ref="C67:C98" si="10">IF(A67="","",ASC(J67&amp;" "&amp;K67))</f>
        <v/>
      </c>
      <c r="D67" s="44" t="str">
        <f t="shared" ref="D67:D98" si="11">IF(A67="","",L67&amp;" "&amp;M67)</f>
        <v/>
      </c>
      <c r="E67" s="3"/>
      <c r="F67" s="3"/>
      <c r="G67" s="3"/>
      <c r="H67" s="3"/>
      <c r="I67" s="3"/>
      <c r="J67" s="3"/>
      <c r="K67" s="3"/>
      <c r="L67" s="3"/>
      <c r="M67" s="3"/>
      <c r="N67" s="3"/>
      <c r="O67" s="3"/>
      <c r="P67" s="3"/>
      <c r="Q67" s="3"/>
      <c r="R67" s="3"/>
      <c r="S67" s="3"/>
      <c r="T67" s="3"/>
      <c r="U67" s="3"/>
      <c r="V67" s="3"/>
      <c r="W67" s="39"/>
      <c r="X67" s="2"/>
      <c r="Y67" s="2"/>
      <c r="Z67" s="2"/>
      <c r="AA67" s="2"/>
    </row>
    <row r="68" spans="1:27">
      <c r="A68" s="44" t="str">
        <f t="shared" si="8"/>
        <v/>
      </c>
      <c r="B68" s="44" t="str">
        <f t="shared" si="9"/>
        <v/>
      </c>
      <c r="C68" s="44" t="str">
        <f t="shared" si="10"/>
        <v/>
      </c>
      <c r="D68" s="44" t="str">
        <f t="shared" si="11"/>
        <v/>
      </c>
      <c r="E68" s="3"/>
      <c r="F68" s="3"/>
      <c r="G68" s="3"/>
      <c r="H68" s="3"/>
      <c r="I68" s="3"/>
      <c r="J68" s="3"/>
      <c r="K68" s="3"/>
      <c r="L68" s="3"/>
      <c r="M68" s="3"/>
      <c r="N68" s="3"/>
      <c r="O68" s="3"/>
      <c r="P68" s="3"/>
      <c r="Q68" s="3"/>
      <c r="R68" s="3"/>
      <c r="S68" s="3"/>
      <c r="T68" s="3"/>
      <c r="U68" s="3"/>
      <c r="V68" s="3"/>
      <c r="W68" s="39"/>
      <c r="X68" s="2"/>
      <c r="Y68" s="2"/>
      <c r="Z68" s="2"/>
      <c r="AA68" s="2"/>
    </row>
    <row r="69" spans="1:27">
      <c r="A69" s="44" t="str">
        <f t="shared" si="8"/>
        <v/>
      </c>
      <c r="B69" s="44" t="str">
        <f t="shared" si="9"/>
        <v/>
      </c>
      <c r="C69" s="44" t="str">
        <f t="shared" si="10"/>
        <v/>
      </c>
      <c r="D69" s="44" t="str">
        <f t="shared" si="11"/>
        <v/>
      </c>
      <c r="E69" s="3"/>
      <c r="F69" s="3"/>
      <c r="G69" s="3"/>
      <c r="H69" s="3"/>
      <c r="I69" s="3"/>
      <c r="J69" s="3"/>
      <c r="K69" s="3"/>
      <c r="L69" s="3"/>
      <c r="M69" s="3"/>
      <c r="N69" s="3"/>
      <c r="O69" s="3"/>
      <c r="P69" s="3"/>
      <c r="Q69" s="3"/>
      <c r="R69" s="3"/>
      <c r="S69" s="3"/>
      <c r="T69" s="3"/>
      <c r="U69" s="3"/>
      <c r="V69" s="3"/>
      <c r="W69" s="39"/>
      <c r="X69" s="2"/>
      <c r="Y69" s="2"/>
      <c r="Z69" s="2"/>
      <c r="AA69" s="2"/>
    </row>
    <row r="70" spans="1:27">
      <c r="A70" s="44" t="str">
        <f t="shared" si="8"/>
        <v/>
      </c>
      <c r="B70" s="44" t="str">
        <f t="shared" si="9"/>
        <v/>
      </c>
      <c r="C70" s="44" t="str">
        <f t="shared" si="10"/>
        <v/>
      </c>
      <c r="D70" s="44" t="str">
        <f t="shared" si="11"/>
        <v/>
      </c>
      <c r="E70" s="3"/>
      <c r="F70" s="3"/>
      <c r="G70" s="3"/>
      <c r="H70" s="3"/>
      <c r="I70" s="3"/>
      <c r="J70" s="3"/>
      <c r="K70" s="3"/>
      <c r="L70" s="3"/>
      <c r="M70" s="3"/>
      <c r="N70" s="3"/>
      <c r="O70" s="3"/>
      <c r="P70" s="3"/>
      <c r="Q70" s="3"/>
      <c r="R70" s="3"/>
      <c r="S70" s="3"/>
      <c r="T70" s="3"/>
      <c r="U70" s="3"/>
      <c r="V70" s="3"/>
      <c r="W70" s="39"/>
      <c r="X70" s="2"/>
      <c r="Y70" s="2"/>
      <c r="Z70" s="2"/>
      <c r="AA70" s="2"/>
    </row>
    <row r="71" spans="1:27">
      <c r="A71" s="44" t="str">
        <f t="shared" si="8"/>
        <v/>
      </c>
      <c r="B71" s="44" t="str">
        <f t="shared" si="9"/>
        <v/>
      </c>
      <c r="C71" s="44" t="str">
        <f t="shared" si="10"/>
        <v/>
      </c>
      <c r="D71" s="44" t="str">
        <f t="shared" si="11"/>
        <v/>
      </c>
      <c r="E71" s="3"/>
      <c r="F71" s="3"/>
      <c r="G71" s="3"/>
      <c r="H71" s="3"/>
      <c r="I71" s="3"/>
      <c r="J71" s="3"/>
      <c r="K71" s="3"/>
      <c r="L71" s="3"/>
      <c r="M71" s="3"/>
      <c r="N71" s="3"/>
      <c r="O71" s="3"/>
      <c r="P71" s="3"/>
      <c r="Q71" s="3"/>
      <c r="R71" s="3"/>
      <c r="S71" s="3"/>
      <c r="T71" s="3"/>
      <c r="U71" s="3"/>
      <c r="V71" s="3"/>
      <c r="W71" s="39"/>
      <c r="X71" s="2"/>
      <c r="Y71" s="2"/>
      <c r="Z71" s="2"/>
      <c r="AA71" s="2"/>
    </row>
    <row r="72" spans="1:27">
      <c r="A72" s="44" t="str">
        <f t="shared" si="8"/>
        <v/>
      </c>
      <c r="B72" s="44" t="str">
        <f t="shared" si="9"/>
        <v/>
      </c>
      <c r="C72" s="44" t="str">
        <f t="shared" si="10"/>
        <v/>
      </c>
      <c r="D72" s="44" t="str">
        <f t="shared" si="11"/>
        <v/>
      </c>
      <c r="E72" s="3"/>
      <c r="F72" s="3"/>
      <c r="G72" s="3"/>
      <c r="H72" s="3"/>
      <c r="I72" s="3"/>
      <c r="J72" s="3"/>
      <c r="K72" s="3"/>
      <c r="L72" s="3"/>
      <c r="M72" s="3"/>
      <c r="N72" s="3"/>
      <c r="O72" s="3"/>
      <c r="P72" s="3"/>
      <c r="Q72" s="3"/>
      <c r="R72" s="3"/>
      <c r="S72" s="3"/>
      <c r="T72" s="3"/>
      <c r="U72" s="3"/>
      <c r="V72" s="3"/>
      <c r="W72" s="39"/>
      <c r="X72" s="2"/>
      <c r="Y72" s="2"/>
      <c r="Z72" s="2"/>
      <c r="AA72" s="2"/>
    </row>
    <row r="73" spans="1:27">
      <c r="A73" s="44" t="str">
        <f t="shared" si="8"/>
        <v/>
      </c>
      <c r="B73" s="44" t="str">
        <f t="shared" si="9"/>
        <v/>
      </c>
      <c r="C73" s="44" t="str">
        <f t="shared" si="10"/>
        <v/>
      </c>
      <c r="D73" s="44" t="str">
        <f t="shared" si="11"/>
        <v/>
      </c>
      <c r="E73" s="3"/>
      <c r="F73" s="3"/>
      <c r="G73" s="3"/>
      <c r="H73" s="3"/>
      <c r="I73" s="3"/>
      <c r="J73" s="3"/>
      <c r="K73" s="3"/>
      <c r="L73" s="3"/>
      <c r="M73" s="3"/>
      <c r="N73" s="3"/>
      <c r="O73" s="3"/>
      <c r="P73" s="3"/>
      <c r="Q73" s="3"/>
      <c r="R73" s="3"/>
      <c r="S73" s="3"/>
      <c r="T73" s="3"/>
      <c r="U73" s="3"/>
      <c r="V73" s="3"/>
      <c r="W73" s="39"/>
      <c r="X73" s="2"/>
      <c r="Y73" s="2"/>
      <c r="Z73" s="2"/>
      <c r="AA73" s="2"/>
    </row>
    <row r="74" spans="1:27">
      <c r="A74" s="44" t="str">
        <f t="shared" si="8"/>
        <v/>
      </c>
      <c r="B74" s="44" t="str">
        <f t="shared" si="9"/>
        <v/>
      </c>
      <c r="C74" s="44" t="str">
        <f t="shared" si="10"/>
        <v/>
      </c>
      <c r="D74" s="44" t="str">
        <f t="shared" si="11"/>
        <v/>
      </c>
      <c r="E74" s="3"/>
      <c r="F74" s="3"/>
      <c r="G74" s="3"/>
      <c r="H74" s="3"/>
      <c r="I74" s="3"/>
      <c r="J74" s="3"/>
      <c r="K74" s="3"/>
      <c r="L74" s="3"/>
      <c r="M74" s="3"/>
      <c r="N74" s="3"/>
      <c r="O74" s="3"/>
      <c r="P74" s="3"/>
      <c r="Q74" s="3"/>
      <c r="R74" s="3"/>
      <c r="S74" s="3"/>
      <c r="T74" s="3"/>
      <c r="U74" s="3"/>
      <c r="V74" s="3"/>
      <c r="W74" s="39"/>
      <c r="X74" s="2"/>
      <c r="Y74" s="2"/>
      <c r="Z74" s="2"/>
      <c r="AA74" s="2"/>
    </row>
    <row r="75" spans="1:27">
      <c r="A75" s="44" t="str">
        <f t="shared" si="8"/>
        <v/>
      </c>
      <c r="B75" s="44" t="str">
        <f t="shared" si="9"/>
        <v/>
      </c>
      <c r="C75" s="44" t="str">
        <f t="shared" si="10"/>
        <v/>
      </c>
      <c r="D75" s="44" t="str">
        <f t="shared" si="11"/>
        <v/>
      </c>
      <c r="E75" s="3"/>
      <c r="F75" s="3"/>
      <c r="G75" s="3"/>
      <c r="H75" s="3"/>
      <c r="I75" s="3"/>
      <c r="J75" s="3"/>
      <c r="K75" s="3"/>
      <c r="L75" s="3"/>
      <c r="M75" s="3"/>
      <c r="N75" s="3"/>
      <c r="O75" s="3"/>
      <c r="P75" s="3"/>
      <c r="Q75" s="3"/>
      <c r="R75" s="3"/>
      <c r="S75" s="3"/>
      <c r="T75" s="3"/>
      <c r="U75" s="3"/>
      <c r="V75" s="3"/>
      <c r="W75" s="39"/>
      <c r="X75" s="2"/>
      <c r="Y75" s="2"/>
      <c r="Z75" s="2"/>
      <c r="AA75" s="2"/>
    </row>
    <row r="76" spans="1:27">
      <c r="A76" s="44" t="str">
        <f t="shared" si="8"/>
        <v/>
      </c>
      <c r="B76" s="44" t="str">
        <f t="shared" si="9"/>
        <v/>
      </c>
      <c r="C76" s="44" t="str">
        <f t="shared" si="10"/>
        <v/>
      </c>
      <c r="D76" s="44" t="str">
        <f t="shared" si="11"/>
        <v/>
      </c>
      <c r="E76" s="3"/>
      <c r="F76" s="3"/>
      <c r="G76" s="3"/>
      <c r="H76" s="3"/>
      <c r="I76" s="3"/>
      <c r="J76" s="3"/>
      <c r="K76" s="3"/>
      <c r="L76" s="3"/>
      <c r="M76" s="3"/>
      <c r="N76" s="3"/>
      <c r="O76" s="3"/>
      <c r="P76" s="3"/>
      <c r="Q76" s="3"/>
      <c r="R76" s="3"/>
      <c r="S76" s="3"/>
      <c r="T76" s="3"/>
      <c r="U76" s="3"/>
      <c r="V76" s="3"/>
      <c r="W76" s="39"/>
      <c r="X76" s="2"/>
      <c r="Y76" s="2"/>
      <c r="Z76" s="2"/>
      <c r="AA76" s="2"/>
    </row>
    <row r="77" spans="1:27">
      <c r="A77" s="44" t="str">
        <f t="shared" si="8"/>
        <v/>
      </c>
      <c r="B77" s="44" t="str">
        <f t="shared" si="9"/>
        <v/>
      </c>
      <c r="C77" s="44" t="str">
        <f t="shared" si="10"/>
        <v/>
      </c>
      <c r="D77" s="44" t="str">
        <f t="shared" si="11"/>
        <v/>
      </c>
      <c r="E77" s="3"/>
      <c r="F77" s="3"/>
      <c r="G77" s="3"/>
      <c r="H77" s="3"/>
      <c r="I77" s="3"/>
      <c r="J77" s="3"/>
      <c r="K77" s="3"/>
      <c r="L77" s="3"/>
      <c r="M77" s="3"/>
      <c r="N77" s="3"/>
      <c r="O77" s="3"/>
      <c r="P77" s="3"/>
      <c r="Q77" s="3"/>
      <c r="R77" s="3"/>
      <c r="S77" s="3"/>
      <c r="T77" s="3"/>
      <c r="U77" s="3"/>
      <c r="V77" s="3"/>
      <c r="W77" s="39"/>
      <c r="X77" s="2"/>
      <c r="Y77" s="2"/>
      <c r="Z77" s="2"/>
      <c r="AA77" s="2"/>
    </row>
    <row r="78" spans="1:27">
      <c r="A78" s="44" t="str">
        <f t="shared" si="8"/>
        <v/>
      </c>
      <c r="B78" s="44" t="str">
        <f t="shared" si="9"/>
        <v/>
      </c>
      <c r="C78" s="44" t="str">
        <f t="shared" si="10"/>
        <v/>
      </c>
      <c r="D78" s="44" t="str">
        <f t="shared" si="11"/>
        <v/>
      </c>
      <c r="E78" s="3"/>
      <c r="F78" s="3"/>
      <c r="G78" s="3"/>
      <c r="H78" s="3"/>
      <c r="I78" s="3"/>
      <c r="J78" s="3"/>
      <c r="K78" s="3"/>
      <c r="L78" s="3"/>
      <c r="M78" s="3"/>
      <c r="N78" s="3"/>
      <c r="O78" s="3"/>
      <c r="P78" s="3"/>
      <c r="Q78" s="3"/>
      <c r="R78" s="3"/>
      <c r="S78" s="3"/>
      <c r="T78" s="3"/>
      <c r="U78" s="3"/>
      <c r="V78" s="3"/>
      <c r="W78" s="39"/>
      <c r="X78" s="2"/>
      <c r="Y78" s="2"/>
      <c r="Z78" s="2"/>
      <c r="AA78" s="2"/>
    </row>
    <row r="79" spans="1:27">
      <c r="A79" s="44" t="str">
        <f t="shared" si="8"/>
        <v/>
      </c>
      <c r="B79" s="44" t="str">
        <f t="shared" si="9"/>
        <v/>
      </c>
      <c r="C79" s="44" t="str">
        <f t="shared" si="10"/>
        <v/>
      </c>
      <c r="D79" s="44" t="str">
        <f t="shared" si="11"/>
        <v/>
      </c>
      <c r="E79" s="3"/>
      <c r="F79" s="3"/>
      <c r="G79" s="3"/>
      <c r="H79" s="3"/>
      <c r="I79" s="3"/>
      <c r="J79" s="3"/>
      <c r="K79" s="3"/>
      <c r="L79" s="3"/>
      <c r="M79" s="3"/>
      <c r="N79" s="3"/>
      <c r="O79" s="3"/>
      <c r="P79" s="3"/>
      <c r="Q79" s="3"/>
      <c r="R79" s="3"/>
      <c r="S79" s="3"/>
      <c r="T79" s="3"/>
      <c r="U79" s="3"/>
      <c r="V79" s="3"/>
      <c r="W79" s="39"/>
      <c r="X79" s="2"/>
      <c r="Y79" s="2"/>
      <c r="Z79" s="2"/>
      <c r="AA79" s="2"/>
    </row>
    <row r="80" spans="1:27">
      <c r="A80" s="44" t="str">
        <f t="shared" si="8"/>
        <v/>
      </c>
      <c r="B80" s="44" t="str">
        <f t="shared" si="9"/>
        <v/>
      </c>
      <c r="C80" s="44" t="str">
        <f t="shared" si="10"/>
        <v/>
      </c>
      <c r="D80" s="44" t="str">
        <f t="shared" si="11"/>
        <v/>
      </c>
      <c r="E80" s="3"/>
      <c r="F80" s="3"/>
      <c r="G80" s="3"/>
      <c r="H80" s="3"/>
      <c r="I80" s="3"/>
      <c r="J80" s="3"/>
      <c r="K80" s="3"/>
      <c r="L80" s="3"/>
      <c r="M80" s="3"/>
      <c r="N80" s="3"/>
      <c r="O80" s="3"/>
      <c r="P80" s="3"/>
      <c r="Q80" s="3"/>
      <c r="R80" s="3"/>
      <c r="S80" s="3"/>
      <c r="T80" s="3"/>
      <c r="U80" s="3"/>
      <c r="V80" s="3"/>
      <c r="W80" s="39"/>
      <c r="X80" s="2"/>
      <c r="Y80" s="2"/>
      <c r="Z80" s="2"/>
      <c r="AA80" s="2"/>
    </row>
    <row r="81" spans="1:27">
      <c r="A81" s="44" t="str">
        <f t="shared" si="8"/>
        <v/>
      </c>
      <c r="B81" s="44" t="str">
        <f t="shared" si="9"/>
        <v/>
      </c>
      <c r="C81" s="44" t="str">
        <f t="shared" si="10"/>
        <v/>
      </c>
      <c r="D81" s="44" t="str">
        <f t="shared" si="11"/>
        <v/>
      </c>
      <c r="E81" s="3"/>
      <c r="F81" s="3"/>
      <c r="G81" s="3"/>
      <c r="H81" s="3"/>
      <c r="I81" s="3"/>
      <c r="J81" s="3"/>
      <c r="K81" s="3"/>
      <c r="L81" s="3"/>
      <c r="M81" s="3"/>
      <c r="N81" s="3"/>
      <c r="O81" s="3"/>
      <c r="P81" s="3"/>
      <c r="Q81" s="3"/>
      <c r="R81" s="3"/>
      <c r="S81" s="3"/>
      <c r="T81" s="3"/>
      <c r="U81" s="3"/>
      <c r="V81" s="3"/>
      <c r="W81" s="39"/>
      <c r="X81" s="2"/>
      <c r="Y81" s="2"/>
      <c r="Z81" s="2"/>
      <c r="AA81" s="2"/>
    </row>
    <row r="82" spans="1:27">
      <c r="A82" s="44" t="str">
        <f t="shared" si="8"/>
        <v/>
      </c>
      <c r="B82" s="44" t="str">
        <f t="shared" si="9"/>
        <v/>
      </c>
      <c r="C82" s="44" t="str">
        <f t="shared" si="10"/>
        <v/>
      </c>
      <c r="D82" s="44" t="str">
        <f t="shared" si="11"/>
        <v/>
      </c>
      <c r="E82" s="3"/>
      <c r="F82" s="3"/>
      <c r="G82" s="3"/>
      <c r="H82" s="3"/>
      <c r="I82" s="3"/>
      <c r="J82" s="3"/>
      <c r="K82" s="3"/>
      <c r="L82" s="3"/>
      <c r="M82" s="3"/>
      <c r="N82" s="3"/>
      <c r="O82" s="3"/>
      <c r="P82" s="3"/>
      <c r="Q82" s="3"/>
      <c r="R82" s="3"/>
      <c r="S82" s="3"/>
      <c r="T82" s="3"/>
      <c r="U82" s="3"/>
      <c r="V82" s="3"/>
      <c r="W82" s="39"/>
      <c r="X82" s="2"/>
      <c r="Y82" s="2"/>
      <c r="Z82" s="2"/>
      <c r="AA82" s="2"/>
    </row>
    <row r="83" spans="1:27">
      <c r="A83" s="44" t="str">
        <f t="shared" si="8"/>
        <v/>
      </c>
      <c r="B83" s="44" t="str">
        <f t="shared" si="9"/>
        <v/>
      </c>
      <c r="C83" s="44" t="str">
        <f t="shared" si="10"/>
        <v/>
      </c>
      <c r="D83" s="44" t="str">
        <f t="shared" si="11"/>
        <v/>
      </c>
      <c r="E83" s="3"/>
      <c r="F83" s="3"/>
      <c r="G83" s="3"/>
      <c r="H83" s="3"/>
      <c r="I83" s="3"/>
      <c r="J83" s="3"/>
      <c r="K83" s="3"/>
      <c r="L83" s="3"/>
      <c r="M83" s="3"/>
      <c r="N83" s="3"/>
      <c r="O83" s="3"/>
      <c r="P83" s="3"/>
      <c r="Q83" s="3"/>
      <c r="R83" s="3"/>
      <c r="S83" s="3"/>
      <c r="T83" s="3"/>
      <c r="U83" s="3"/>
      <c r="V83" s="3"/>
      <c r="W83" s="39"/>
      <c r="X83" s="2"/>
      <c r="Y83" s="2"/>
      <c r="Z83" s="2"/>
      <c r="AA83" s="2"/>
    </row>
    <row r="84" spans="1:27">
      <c r="A84" s="44" t="str">
        <f t="shared" si="8"/>
        <v/>
      </c>
      <c r="B84" s="44" t="str">
        <f t="shared" si="9"/>
        <v/>
      </c>
      <c r="C84" s="44" t="str">
        <f t="shared" si="10"/>
        <v/>
      </c>
      <c r="D84" s="44" t="str">
        <f t="shared" si="11"/>
        <v/>
      </c>
      <c r="E84" s="3"/>
      <c r="F84" s="3"/>
      <c r="G84" s="3"/>
      <c r="H84" s="3"/>
      <c r="I84" s="3"/>
      <c r="J84" s="3"/>
      <c r="K84" s="3"/>
      <c r="L84" s="3"/>
      <c r="M84" s="3"/>
      <c r="N84" s="3"/>
      <c r="O84" s="3"/>
      <c r="P84" s="3"/>
      <c r="Q84" s="3"/>
      <c r="R84" s="3"/>
      <c r="S84" s="3"/>
      <c r="T84" s="3"/>
      <c r="U84" s="3"/>
      <c r="V84" s="3"/>
      <c r="W84" s="39"/>
      <c r="X84" s="2"/>
      <c r="Y84" s="2"/>
      <c r="Z84" s="2"/>
      <c r="AA84" s="2"/>
    </row>
    <row r="85" spans="1:27">
      <c r="A85" s="44" t="str">
        <f t="shared" si="8"/>
        <v/>
      </c>
      <c r="B85" s="44" t="str">
        <f t="shared" si="9"/>
        <v/>
      </c>
      <c r="C85" s="44" t="str">
        <f t="shared" si="10"/>
        <v/>
      </c>
      <c r="D85" s="44" t="str">
        <f t="shared" si="11"/>
        <v/>
      </c>
      <c r="E85" s="3"/>
      <c r="F85" s="3"/>
      <c r="G85" s="3"/>
      <c r="H85" s="3"/>
      <c r="I85" s="3"/>
      <c r="J85" s="3"/>
      <c r="K85" s="3"/>
      <c r="L85" s="3"/>
      <c r="M85" s="3"/>
      <c r="N85" s="3"/>
      <c r="O85" s="3"/>
      <c r="P85" s="3"/>
      <c r="Q85" s="3"/>
      <c r="R85" s="3"/>
      <c r="S85" s="3"/>
      <c r="T85" s="3"/>
      <c r="U85" s="3"/>
      <c r="V85" s="3"/>
      <c r="W85" s="39"/>
      <c r="X85" s="2"/>
      <c r="Y85" s="2"/>
      <c r="Z85" s="2"/>
      <c r="AA85" s="2"/>
    </row>
    <row r="86" spans="1:27">
      <c r="A86" s="44" t="str">
        <f t="shared" si="8"/>
        <v/>
      </c>
      <c r="B86" s="44" t="str">
        <f t="shared" si="9"/>
        <v/>
      </c>
      <c r="C86" s="44" t="str">
        <f t="shared" si="10"/>
        <v/>
      </c>
      <c r="D86" s="44" t="str">
        <f t="shared" si="11"/>
        <v/>
      </c>
      <c r="E86" s="3"/>
      <c r="F86" s="3"/>
      <c r="G86" s="3"/>
      <c r="H86" s="3"/>
      <c r="I86" s="3"/>
      <c r="J86" s="3"/>
      <c r="K86" s="3"/>
      <c r="L86" s="3"/>
      <c r="M86" s="3"/>
      <c r="N86" s="3"/>
      <c r="O86" s="3"/>
      <c r="P86" s="3"/>
      <c r="Q86" s="3"/>
      <c r="R86" s="3"/>
      <c r="S86" s="3"/>
      <c r="T86" s="3"/>
      <c r="U86" s="3"/>
      <c r="V86" s="3"/>
      <c r="W86" s="39"/>
      <c r="X86" s="2"/>
      <c r="Y86" s="2"/>
      <c r="Z86" s="2"/>
      <c r="AA86" s="2"/>
    </row>
    <row r="87" spans="1:27">
      <c r="A87" s="44" t="str">
        <f t="shared" si="8"/>
        <v/>
      </c>
      <c r="B87" s="44" t="str">
        <f t="shared" si="9"/>
        <v/>
      </c>
      <c r="C87" s="44" t="str">
        <f t="shared" si="10"/>
        <v/>
      </c>
      <c r="D87" s="44" t="str">
        <f t="shared" si="11"/>
        <v/>
      </c>
      <c r="E87" s="3"/>
      <c r="F87" s="3"/>
      <c r="G87" s="3"/>
      <c r="H87" s="3"/>
      <c r="I87" s="3"/>
      <c r="J87" s="3"/>
      <c r="K87" s="3"/>
      <c r="L87" s="3"/>
      <c r="M87" s="3"/>
      <c r="N87" s="3"/>
      <c r="O87" s="3"/>
      <c r="P87" s="3"/>
      <c r="Q87" s="3"/>
      <c r="R87" s="3"/>
      <c r="S87" s="3"/>
      <c r="T87" s="3"/>
      <c r="U87" s="3"/>
      <c r="V87" s="3"/>
      <c r="W87" s="39"/>
      <c r="X87" s="2"/>
      <c r="Y87" s="2"/>
      <c r="Z87" s="2"/>
      <c r="AA87" s="2"/>
    </row>
    <row r="88" spans="1:27">
      <c r="A88" s="44" t="str">
        <f t="shared" si="8"/>
        <v/>
      </c>
      <c r="B88" s="44" t="str">
        <f t="shared" si="9"/>
        <v/>
      </c>
      <c r="C88" s="44" t="str">
        <f t="shared" si="10"/>
        <v/>
      </c>
      <c r="D88" s="44" t="str">
        <f t="shared" si="11"/>
        <v/>
      </c>
      <c r="E88" s="3"/>
      <c r="F88" s="3"/>
      <c r="G88" s="3"/>
      <c r="H88" s="3"/>
      <c r="I88" s="3"/>
      <c r="J88" s="3"/>
      <c r="K88" s="3"/>
      <c r="L88" s="3"/>
      <c r="M88" s="3"/>
      <c r="N88" s="3"/>
      <c r="O88" s="3"/>
      <c r="P88" s="3"/>
      <c r="Q88" s="3"/>
      <c r="R88" s="3"/>
      <c r="S88" s="3"/>
      <c r="T88" s="3"/>
      <c r="U88" s="3"/>
      <c r="V88" s="3"/>
      <c r="W88" s="39"/>
      <c r="X88" s="2"/>
      <c r="Y88" s="2"/>
      <c r="Z88" s="2"/>
      <c r="AA88" s="2"/>
    </row>
    <row r="89" spans="1:27">
      <c r="A89" s="44" t="str">
        <f t="shared" si="8"/>
        <v/>
      </c>
      <c r="B89" s="44" t="str">
        <f t="shared" si="9"/>
        <v/>
      </c>
      <c r="C89" s="44" t="str">
        <f t="shared" si="10"/>
        <v/>
      </c>
      <c r="D89" s="44" t="str">
        <f t="shared" si="11"/>
        <v/>
      </c>
      <c r="E89" s="3"/>
      <c r="F89" s="3"/>
      <c r="G89" s="3"/>
      <c r="H89" s="3"/>
      <c r="I89" s="3"/>
      <c r="J89" s="3"/>
      <c r="K89" s="3"/>
      <c r="L89" s="3"/>
      <c r="M89" s="3"/>
      <c r="N89" s="3"/>
      <c r="O89" s="3"/>
      <c r="P89" s="3"/>
      <c r="Q89" s="3"/>
      <c r="R89" s="3"/>
      <c r="S89" s="3"/>
      <c r="T89" s="3"/>
      <c r="U89" s="3"/>
      <c r="V89" s="3"/>
      <c r="W89" s="39"/>
      <c r="X89" s="2"/>
      <c r="Y89" s="2"/>
      <c r="Z89" s="2"/>
      <c r="AA89" s="2"/>
    </row>
    <row r="90" spans="1:27">
      <c r="A90" s="44" t="str">
        <f t="shared" si="8"/>
        <v/>
      </c>
      <c r="B90" s="44" t="str">
        <f t="shared" si="9"/>
        <v/>
      </c>
      <c r="C90" s="44" t="str">
        <f t="shared" si="10"/>
        <v/>
      </c>
      <c r="D90" s="44" t="str">
        <f t="shared" si="11"/>
        <v/>
      </c>
      <c r="E90" s="3"/>
      <c r="F90" s="3"/>
      <c r="G90" s="3"/>
      <c r="H90" s="3"/>
      <c r="I90" s="3"/>
      <c r="J90" s="3"/>
      <c r="K90" s="3"/>
      <c r="L90" s="3"/>
      <c r="M90" s="3"/>
      <c r="N90" s="3"/>
      <c r="O90" s="3"/>
      <c r="P90" s="3"/>
      <c r="Q90" s="3"/>
      <c r="R90" s="3"/>
      <c r="S90" s="3"/>
      <c r="T90" s="3"/>
      <c r="U90" s="3"/>
      <c r="V90" s="3"/>
      <c r="W90" s="39"/>
      <c r="X90" s="2"/>
      <c r="Y90" s="2"/>
      <c r="Z90" s="2"/>
      <c r="AA90" s="2"/>
    </row>
    <row r="91" spans="1:27">
      <c r="A91" s="44" t="str">
        <f t="shared" si="8"/>
        <v/>
      </c>
      <c r="B91" s="44" t="str">
        <f t="shared" si="9"/>
        <v/>
      </c>
      <c r="C91" s="44" t="str">
        <f t="shared" si="10"/>
        <v/>
      </c>
      <c r="D91" s="44" t="str">
        <f t="shared" si="11"/>
        <v/>
      </c>
      <c r="E91" s="3"/>
      <c r="F91" s="3"/>
      <c r="G91" s="3"/>
      <c r="H91" s="3"/>
      <c r="I91" s="3"/>
      <c r="J91" s="3"/>
      <c r="K91" s="3"/>
      <c r="L91" s="3"/>
      <c r="M91" s="3"/>
      <c r="N91" s="3"/>
      <c r="O91" s="3"/>
      <c r="P91" s="3"/>
      <c r="Q91" s="3"/>
      <c r="R91" s="3"/>
      <c r="S91" s="3"/>
      <c r="T91" s="3"/>
      <c r="U91" s="3"/>
      <c r="V91" s="3"/>
      <c r="W91" s="39"/>
      <c r="X91" s="2"/>
      <c r="Y91" s="2"/>
      <c r="Z91" s="2"/>
      <c r="AA91" s="2"/>
    </row>
    <row r="92" spans="1:27">
      <c r="A92" s="44" t="str">
        <f t="shared" si="8"/>
        <v/>
      </c>
      <c r="B92" s="44" t="str">
        <f t="shared" si="9"/>
        <v/>
      </c>
      <c r="C92" s="44" t="str">
        <f t="shared" si="10"/>
        <v/>
      </c>
      <c r="D92" s="44" t="str">
        <f t="shared" si="11"/>
        <v/>
      </c>
      <c r="E92" s="3"/>
      <c r="F92" s="3"/>
      <c r="G92" s="3"/>
      <c r="H92" s="3"/>
      <c r="I92" s="3"/>
      <c r="J92" s="3"/>
      <c r="K92" s="3"/>
      <c r="L92" s="3"/>
      <c r="M92" s="3"/>
      <c r="N92" s="3"/>
      <c r="O92" s="3"/>
      <c r="P92" s="3"/>
      <c r="Q92" s="3"/>
      <c r="R92" s="3"/>
      <c r="S92" s="3"/>
      <c r="T92" s="3"/>
      <c r="U92" s="3"/>
      <c r="V92" s="3"/>
      <c r="W92" s="39"/>
      <c r="X92" s="2"/>
      <c r="Y92" s="2"/>
      <c r="Z92" s="2"/>
      <c r="AA92" s="2"/>
    </row>
    <row r="93" spans="1:27">
      <c r="A93" s="44" t="str">
        <f t="shared" si="8"/>
        <v/>
      </c>
      <c r="B93" s="44" t="str">
        <f t="shared" si="9"/>
        <v/>
      </c>
      <c r="C93" s="44" t="str">
        <f t="shared" si="10"/>
        <v/>
      </c>
      <c r="D93" s="44" t="str">
        <f t="shared" si="11"/>
        <v/>
      </c>
      <c r="E93" s="3"/>
      <c r="F93" s="3"/>
      <c r="G93" s="3"/>
      <c r="H93" s="3"/>
      <c r="I93" s="3"/>
      <c r="J93" s="3"/>
      <c r="K93" s="3"/>
      <c r="L93" s="3"/>
      <c r="M93" s="3"/>
      <c r="N93" s="3"/>
      <c r="O93" s="3"/>
      <c r="P93" s="3"/>
      <c r="Q93" s="3"/>
      <c r="R93" s="3"/>
      <c r="S93" s="3"/>
      <c r="T93" s="3"/>
      <c r="U93" s="3"/>
      <c r="V93" s="3"/>
      <c r="W93" s="39"/>
      <c r="X93" s="2"/>
      <c r="Y93" s="2"/>
      <c r="Z93" s="2"/>
      <c r="AA93" s="2"/>
    </row>
    <row r="94" spans="1:27">
      <c r="A94" s="44" t="str">
        <f t="shared" si="8"/>
        <v/>
      </c>
      <c r="B94" s="44" t="str">
        <f t="shared" si="9"/>
        <v/>
      </c>
      <c r="C94" s="44" t="str">
        <f t="shared" si="10"/>
        <v/>
      </c>
      <c r="D94" s="44" t="str">
        <f t="shared" si="11"/>
        <v/>
      </c>
      <c r="E94" s="3"/>
      <c r="F94" s="3"/>
      <c r="G94" s="3"/>
      <c r="H94" s="3"/>
      <c r="I94" s="3"/>
      <c r="J94" s="3"/>
      <c r="K94" s="3"/>
      <c r="L94" s="3"/>
      <c r="M94" s="3"/>
      <c r="N94" s="3"/>
      <c r="O94" s="3"/>
      <c r="P94" s="3"/>
      <c r="Q94" s="3"/>
      <c r="R94" s="3"/>
      <c r="S94" s="3"/>
      <c r="T94" s="3"/>
      <c r="U94" s="3"/>
      <c r="V94" s="3"/>
      <c r="W94" s="39"/>
      <c r="X94" s="2"/>
      <c r="Y94" s="2"/>
      <c r="Z94" s="2"/>
      <c r="AA94" s="2"/>
    </row>
    <row r="95" spans="1:27">
      <c r="A95" s="44" t="str">
        <f t="shared" si="8"/>
        <v/>
      </c>
      <c r="B95" s="44" t="str">
        <f t="shared" si="9"/>
        <v/>
      </c>
      <c r="C95" s="44" t="str">
        <f t="shared" si="10"/>
        <v/>
      </c>
      <c r="D95" s="44" t="str">
        <f t="shared" si="11"/>
        <v/>
      </c>
      <c r="E95" s="3"/>
      <c r="F95" s="3"/>
      <c r="G95" s="3"/>
      <c r="H95" s="3"/>
      <c r="I95" s="3"/>
      <c r="J95" s="3"/>
      <c r="K95" s="3"/>
      <c r="L95" s="3"/>
      <c r="M95" s="3"/>
      <c r="N95" s="3"/>
      <c r="O95" s="3"/>
      <c r="P95" s="3"/>
      <c r="Q95" s="3"/>
      <c r="R95" s="3"/>
      <c r="S95" s="3"/>
      <c r="T95" s="3"/>
      <c r="U95" s="3"/>
      <c r="V95" s="3"/>
      <c r="W95" s="39"/>
      <c r="X95" s="2"/>
      <c r="Y95" s="2"/>
      <c r="Z95" s="2"/>
      <c r="AA95" s="2"/>
    </row>
    <row r="96" spans="1:27">
      <c r="A96" s="44" t="str">
        <f t="shared" si="8"/>
        <v/>
      </c>
      <c r="B96" s="44" t="str">
        <f t="shared" si="9"/>
        <v/>
      </c>
      <c r="C96" s="44" t="str">
        <f t="shared" si="10"/>
        <v/>
      </c>
      <c r="D96" s="44" t="str">
        <f t="shared" si="11"/>
        <v/>
      </c>
      <c r="E96" s="3"/>
      <c r="F96" s="3"/>
      <c r="G96" s="3"/>
      <c r="H96" s="3"/>
      <c r="I96" s="3"/>
      <c r="J96" s="3"/>
      <c r="K96" s="3"/>
      <c r="L96" s="3"/>
      <c r="M96" s="3"/>
      <c r="N96" s="3"/>
      <c r="O96" s="3"/>
      <c r="P96" s="3"/>
      <c r="Q96" s="3"/>
      <c r="R96" s="3"/>
      <c r="S96" s="3"/>
      <c r="T96" s="3"/>
      <c r="U96" s="3"/>
      <c r="V96" s="3"/>
      <c r="W96" s="39"/>
      <c r="X96" s="2"/>
      <c r="Y96" s="2"/>
      <c r="Z96" s="2"/>
      <c r="AA96" s="2"/>
    </row>
    <row r="97" spans="1:27">
      <c r="A97" s="44" t="str">
        <f t="shared" si="8"/>
        <v/>
      </c>
      <c r="B97" s="44" t="str">
        <f t="shared" si="9"/>
        <v/>
      </c>
      <c r="C97" s="44" t="str">
        <f t="shared" si="10"/>
        <v/>
      </c>
      <c r="D97" s="44" t="str">
        <f t="shared" si="11"/>
        <v/>
      </c>
      <c r="E97" s="3"/>
      <c r="F97" s="3"/>
      <c r="G97" s="3"/>
      <c r="H97" s="3"/>
      <c r="I97" s="3"/>
      <c r="J97" s="3"/>
      <c r="K97" s="3"/>
      <c r="L97" s="3"/>
      <c r="M97" s="3"/>
      <c r="N97" s="3"/>
      <c r="O97" s="3"/>
      <c r="P97" s="3"/>
      <c r="Q97" s="3"/>
      <c r="R97" s="3"/>
      <c r="S97" s="3"/>
      <c r="T97" s="3"/>
      <c r="U97" s="3"/>
      <c r="V97" s="3"/>
      <c r="W97" s="39"/>
      <c r="X97" s="2"/>
      <c r="Y97" s="2"/>
      <c r="Z97" s="2"/>
      <c r="AA97" s="2"/>
    </row>
    <row r="98" spans="1:27">
      <c r="A98" s="44" t="str">
        <f t="shared" si="8"/>
        <v/>
      </c>
      <c r="B98" s="44" t="str">
        <f t="shared" si="9"/>
        <v/>
      </c>
      <c r="C98" s="44" t="str">
        <f t="shared" si="10"/>
        <v/>
      </c>
      <c r="D98" s="44" t="str">
        <f t="shared" si="11"/>
        <v/>
      </c>
      <c r="E98" s="3"/>
      <c r="F98" s="3"/>
      <c r="G98" s="3"/>
      <c r="H98" s="3"/>
      <c r="I98" s="3"/>
      <c r="J98" s="3"/>
      <c r="K98" s="3"/>
      <c r="L98" s="3"/>
      <c r="M98" s="3"/>
      <c r="N98" s="3"/>
      <c r="O98" s="3"/>
      <c r="P98" s="3"/>
      <c r="Q98" s="3"/>
      <c r="R98" s="3"/>
      <c r="S98" s="3"/>
      <c r="T98" s="3"/>
      <c r="U98" s="3"/>
      <c r="V98" s="3"/>
      <c r="W98" s="39"/>
      <c r="X98" s="2"/>
      <c r="Y98" s="2"/>
      <c r="Z98" s="2"/>
      <c r="AA98" s="2"/>
    </row>
    <row r="99" spans="1:27">
      <c r="A99" s="44" t="str">
        <f t="shared" ref="A99:A130" si="12">IF(I99="","",I99)</f>
        <v/>
      </c>
      <c r="B99" s="44" t="str">
        <f t="shared" ref="B99:B130" si="13">IF(A99="","",G99&amp;" "&amp;H99)</f>
        <v/>
      </c>
      <c r="C99" s="44" t="str">
        <f t="shared" ref="C99:C130" si="14">IF(A99="","",ASC(J99&amp;" "&amp;K99))</f>
        <v/>
      </c>
      <c r="D99" s="44" t="str">
        <f t="shared" ref="D99:D130" si="15">IF(A99="","",L99&amp;" "&amp;M99)</f>
        <v/>
      </c>
      <c r="E99" s="3"/>
      <c r="F99" s="3"/>
      <c r="G99" s="3"/>
      <c r="H99" s="3"/>
      <c r="I99" s="3"/>
      <c r="J99" s="3"/>
      <c r="K99" s="3"/>
      <c r="L99" s="3"/>
      <c r="M99" s="3"/>
      <c r="N99" s="3"/>
      <c r="O99" s="3"/>
      <c r="P99" s="3"/>
      <c r="Q99" s="3"/>
      <c r="R99" s="3"/>
      <c r="S99" s="3"/>
      <c r="T99" s="3"/>
      <c r="U99" s="3"/>
      <c r="V99" s="3"/>
      <c r="W99" s="39"/>
      <c r="X99" s="2"/>
      <c r="Y99" s="2"/>
      <c r="Z99" s="2"/>
      <c r="AA99" s="2"/>
    </row>
    <row r="100" spans="1:27">
      <c r="A100" s="44" t="str">
        <f t="shared" si="12"/>
        <v/>
      </c>
      <c r="B100" s="44" t="str">
        <f t="shared" si="13"/>
        <v/>
      </c>
      <c r="C100" s="44" t="str">
        <f t="shared" si="14"/>
        <v/>
      </c>
      <c r="D100" s="44" t="str">
        <f t="shared" si="15"/>
        <v/>
      </c>
      <c r="E100" s="3"/>
      <c r="F100" s="3"/>
      <c r="G100" s="3"/>
      <c r="H100" s="3"/>
      <c r="I100" s="3"/>
      <c r="J100" s="3"/>
      <c r="K100" s="3"/>
      <c r="L100" s="3"/>
      <c r="M100" s="3"/>
      <c r="N100" s="3"/>
      <c r="O100" s="3"/>
      <c r="P100" s="3"/>
      <c r="Q100" s="3"/>
      <c r="R100" s="3"/>
      <c r="S100" s="3"/>
      <c r="T100" s="3"/>
      <c r="U100" s="3"/>
      <c r="V100" s="3"/>
      <c r="W100" s="39"/>
      <c r="X100" s="2"/>
      <c r="Y100" s="2"/>
      <c r="Z100" s="2"/>
      <c r="AA100" s="2"/>
    </row>
    <row r="101" spans="1:27">
      <c r="A101" s="44" t="str">
        <f t="shared" si="12"/>
        <v/>
      </c>
      <c r="B101" s="44" t="str">
        <f t="shared" si="13"/>
        <v/>
      </c>
      <c r="C101" s="44" t="str">
        <f t="shared" si="14"/>
        <v/>
      </c>
      <c r="D101" s="44" t="str">
        <f t="shared" si="15"/>
        <v/>
      </c>
      <c r="E101" s="3"/>
      <c r="F101" s="3"/>
      <c r="G101" s="3"/>
      <c r="H101" s="3"/>
      <c r="I101" s="3"/>
      <c r="J101" s="3"/>
      <c r="K101" s="3"/>
      <c r="L101" s="3"/>
      <c r="M101" s="3"/>
      <c r="N101" s="3"/>
      <c r="O101" s="3"/>
      <c r="P101" s="3"/>
      <c r="Q101" s="3"/>
      <c r="R101" s="3"/>
      <c r="S101" s="3"/>
      <c r="T101" s="3"/>
      <c r="U101" s="3"/>
      <c r="V101" s="3"/>
      <c r="W101" s="39"/>
      <c r="X101" s="2"/>
      <c r="Y101" s="2"/>
      <c r="Z101" s="2"/>
      <c r="AA101" s="2"/>
    </row>
    <row r="102" spans="1:27">
      <c r="A102" s="44" t="str">
        <f t="shared" si="12"/>
        <v/>
      </c>
      <c r="B102" s="44" t="str">
        <f t="shared" si="13"/>
        <v/>
      </c>
      <c r="C102" s="44" t="str">
        <f t="shared" si="14"/>
        <v/>
      </c>
      <c r="D102" s="44" t="str">
        <f t="shared" si="15"/>
        <v/>
      </c>
      <c r="E102" s="3"/>
      <c r="F102" s="3"/>
      <c r="G102" s="3"/>
      <c r="H102" s="3"/>
      <c r="I102" s="3"/>
      <c r="J102" s="3"/>
      <c r="K102" s="3"/>
      <c r="L102" s="3"/>
      <c r="M102" s="3"/>
      <c r="N102" s="3"/>
      <c r="O102" s="3"/>
      <c r="P102" s="3"/>
      <c r="Q102" s="3"/>
      <c r="R102" s="3"/>
      <c r="S102" s="3"/>
      <c r="T102" s="3"/>
      <c r="U102" s="3"/>
      <c r="V102" s="3"/>
      <c r="W102" s="39"/>
      <c r="X102" s="2"/>
      <c r="Y102" s="2"/>
      <c r="Z102" s="2"/>
      <c r="AA102" s="2"/>
    </row>
    <row r="103" spans="1:27">
      <c r="A103" s="44" t="str">
        <f t="shared" si="12"/>
        <v/>
      </c>
      <c r="B103" s="44" t="str">
        <f t="shared" si="13"/>
        <v/>
      </c>
      <c r="C103" s="44" t="str">
        <f t="shared" si="14"/>
        <v/>
      </c>
      <c r="D103" s="44" t="str">
        <f t="shared" si="15"/>
        <v/>
      </c>
      <c r="E103" s="3"/>
      <c r="F103" s="3"/>
      <c r="G103" s="3"/>
      <c r="H103" s="3"/>
      <c r="I103" s="3"/>
      <c r="J103" s="3"/>
      <c r="K103" s="3"/>
      <c r="L103" s="3"/>
      <c r="M103" s="3"/>
      <c r="N103" s="3"/>
      <c r="O103" s="3"/>
      <c r="P103" s="3"/>
      <c r="Q103" s="3"/>
      <c r="R103" s="3"/>
      <c r="S103" s="3"/>
      <c r="T103" s="3"/>
      <c r="U103" s="3"/>
      <c r="V103" s="3"/>
      <c r="W103" s="39"/>
      <c r="X103" s="2"/>
      <c r="Y103" s="2"/>
      <c r="Z103" s="2"/>
      <c r="AA103" s="2"/>
    </row>
    <row r="104" spans="1:27">
      <c r="A104" s="44" t="str">
        <f t="shared" si="12"/>
        <v/>
      </c>
      <c r="B104" s="44" t="str">
        <f t="shared" si="13"/>
        <v/>
      </c>
      <c r="C104" s="44" t="str">
        <f t="shared" si="14"/>
        <v/>
      </c>
      <c r="D104" s="44" t="str">
        <f t="shared" si="15"/>
        <v/>
      </c>
      <c r="E104" s="3"/>
      <c r="F104" s="3"/>
      <c r="G104" s="3"/>
      <c r="H104" s="3"/>
      <c r="I104" s="3"/>
      <c r="J104" s="3"/>
      <c r="K104" s="3"/>
      <c r="L104" s="3"/>
      <c r="M104" s="3"/>
      <c r="N104" s="3"/>
      <c r="O104" s="3"/>
      <c r="P104" s="3"/>
      <c r="Q104" s="3"/>
      <c r="R104" s="3"/>
      <c r="S104" s="3"/>
      <c r="T104" s="3"/>
      <c r="U104" s="3"/>
      <c r="V104" s="3"/>
      <c r="W104" s="39"/>
      <c r="X104" s="2"/>
      <c r="Y104" s="2"/>
      <c r="Z104" s="2"/>
      <c r="AA104" s="2"/>
    </row>
    <row r="105" spans="1:27">
      <c r="A105" s="44" t="str">
        <f t="shared" si="12"/>
        <v/>
      </c>
      <c r="B105" s="44" t="str">
        <f t="shared" si="13"/>
        <v/>
      </c>
      <c r="C105" s="44" t="str">
        <f t="shared" si="14"/>
        <v/>
      </c>
      <c r="D105" s="44" t="str">
        <f t="shared" si="15"/>
        <v/>
      </c>
      <c r="E105" s="3"/>
      <c r="F105" s="3"/>
      <c r="G105" s="3"/>
      <c r="H105" s="3"/>
      <c r="I105" s="3"/>
      <c r="J105" s="3"/>
      <c r="K105" s="3"/>
      <c r="L105" s="3"/>
      <c r="M105" s="3"/>
      <c r="N105" s="3"/>
      <c r="O105" s="3"/>
      <c r="P105" s="3"/>
      <c r="Q105" s="3"/>
      <c r="R105" s="3"/>
      <c r="S105" s="3"/>
      <c r="T105" s="3"/>
      <c r="U105" s="3"/>
      <c r="V105" s="3"/>
      <c r="W105" s="39"/>
      <c r="X105" s="2"/>
      <c r="Y105" s="2"/>
      <c r="Z105" s="2"/>
      <c r="AA105" s="2"/>
    </row>
    <row r="106" spans="1:27">
      <c r="A106" s="44" t="str">
        <f t="shared" si="12"/>
        <v/>
      </c>
      <c r="B106" s="44" t="str">
        <f t="shared" si="13"/>
        <v/>
      </c>
      <c r="C106" s="44" t="str">
        <f t="shared" si="14"/>
        <v/>
      </c>
      <c r="D106" s="44" t="str">
        <f t="shared" si="15"/>
        <v/>
      </c>
      <c r="E106" s="3"/>
      <c r="F106" s="3"/>
      <c r="G106" s="3"/>
      <c r="H106" s="3"/>
      <c r="I106" s="3"/>
      <c r="J106" s="3"/>
      <c r="K106" s="3"/>
      <c r="L106" s="3"/>
      <c r="M106" s="3"/>
      <c r="N106" s="3"/>
      <c r="O106" s="3"/>
      <c r="P106" s="3"/>
      <c r="Q106" s="3"/>
      <c r="R106" s="3"/>
      <c r="S106" s="3"/>
      <c r="T106" s="3"/>
      <c r="U106" s="3"/>
      <c r="V106" s="3"/>
      <c r="W106" s="39"/>
      <c r="X106" s="2"/>
      <c r="Y106" s="2"/>
      <c r="Z106" s="2"/>
      <c r="AA106" s="2"/>
    </row>
    <row r="107" spans="1:27">
      <c r="A107" s="44" t="str">
        <f t="shared" si="12"/>
        <v/>
      </c>
      <c r="B107" s="44" t="str">
        <f t="shared" si="13"/>
        <v/>
      </c>
      <c r="C107" s="44" t="str">
        <f t="shared" si="14"/>
        <v/>
      </c>
      <c r="D107" s="44" t="str">
        <f t="shared" si="15"/>
        <v/>
      </c>
      <c r="E107" s="3"/>
      <c r="F107" s="3"/>
      <c r="G107" s="3"/>
      <c r="H107" s="3"/>
      <c r="I107" s="3"/>
      <c r="J107" s="3"/>
      <c r="K107" s="3"/>
      <c r="L107" s="3"/>
      <c r="M107" s="3"/>
      <c r="N107" s="3"/>
      <c r="O107" s="3"/>
      <c r="P107" s="3"/>
      <c r="Q107" s="3"/>
      <c r="R107" s="3"/>
      <c r="S107" s="3"/>
      <c r="T107" s="3"/>
      <c r="U107" s="3"/>
      <c r="V107" s="3"/>
      <c r="W107" s="39"/>
      <c r="X107" s="2"/>
      <c r="Y107" s="2"/>
      <c r="Z107" s="2"/>
      <c r="AA107" s="2"/>
    </row>
    <row r="108" spans="1:27">
      <c r="A108" s="44" t="str">
        <f t="shared" si="12"/>
        <v/>
      </c>
      <c r="B108" s="44" t="str">
        <f t="shared" si="13"/>
        <v/>
      </c>
      <c r="C108" s="44" t="str">
        <f t="shared" si="14"/>
        <v/>
      </c>
      <c r="D108" s="44" t="str">
        <f t="shared" si="15"/>
        <v/>
      </c>
      <c r="E108" s="3"/>
      <c r="F108" s="3"/>
      <c r="G108" s="3"/>
      <c r="H108" s="3"/>
      <c r="I108" s="3"/>
      <c r="J108" s="3"/>
      <c r="K108" s="3"/>
      <c r="L108" s="3"/>
      <c r="M108" s="3"/>
      <c r="N108" s="3"/>
      <c r="O108" s="3"/>
      <c r="P108" s="3"/>
      <c r="Q108" s="3"/>
      <c r="R108" s="3"/>
      <c r="S108" s="3"/>
      <c r="T108" s="3"/>
      <c r="U108" s="3"/>
      <c r="V108" s="3"/>
      <c r="W108" s="39"/>
      <c r="X108" s="2"/>
      <c r="Y108" s="2"/>
      <c r="Z108" s="2"/>
      <c r="AA108" s="2"/>
    </row>
    <row r="109" spans="1:27">
      <c r="A109" s="44" t="str">
        <f t="shared" si="12"/>
        <v/>
      </c>
      <c r="B109" s="44" t="str">
        <f t="shared" si="13"/>
        <v/>
      </c>
      <c r="C109" s="44" t="str">
        <f t="shared" si="14"/>
        <v/>
      </c>
      <c r="D109" s="44" t="str">
        <f t="shared" si="15"/>
        <v/>
      </c>
      <c r="E109" s="3"/>
      <c r="F109" s="3"/>
      <c r="G109" s="3"/>
      <c r="H109" s="3"/>
      <c r="I109" s="3"/>
      <c r="J109" s="3"/>
      <c r="K109" s="3"/>
      <c r="L109" s="3"/>
      <c r="M109" s="3"/>
      <c r="N109" s="3"/>
      <c r="O109" s="3"/>
      <c r="P109" s="3"/>
      <c r="Q109" s="3"/>
      <c r="R109" s="3"/>
      <c r="S109" s="3"/>
      <c r="T109" s="3"/>
      <c r="U109" s="3"/>
      <c r="V109" s="3"/>
      <c r="W109" s="39"/>
      <c r="X109" s="2"/>
      <c r="Y109" s="2"/>
      <c r="Z109" s="2"/>
      <c r="AA109" s="2"/>
    </row>
    <row r="110" spans="1:27">
      <c r="A110" s="44" t="str">
        <f t="shared" si="12"/>
        <v/>
      </c>
      <c r="B110" s="44" t="str">
        <f t="shared" si="13"/>
        <v/>
      </c>
      <c r="C110" s="44" t="str">
        <f t="shared" si="14"/>
        <v/>
      </c>
      <c r="D110" s="44" t="str">
        <f t="shared" si="15"/>
        <v/>
      </c>
      <c r="E110" s="3"/>
      <c r="F110" s="3"/>
      <c r="G110" s="3"/>
      <c r="H110" s="3"/>
      <c r="I110" s="3"/>
      <c r="J110" s="3"/>
      <c r="K110" s="3"/>
      <c r="L110" s="3"/>
      <c r="M110" s="3"/>
      <c r="N110" s="3"/>
      <c r="O110" s="3"/>
      <c r="P110" s="3"/>
      <c r="Q110" s="3"/>
      <c r="R110" s="3"/>
      <c r="S110" s="3"/>
      <c r="T110" s="3"/>
      <c r="U110" s="3"/>
      <c r="V110" s="3"/>
      <c r="W110" s="39"/>
      <c r="X110" s="2"/>
      <c r="Y110" s="2"/>
      <c r="Z110" s="2"/>
      <c r="AA110" s="2"/>
    </row>
    <row r="111" spans="1:27">
      <c r="A111" s="44" t="str">
        <f t="shared" si="12"/>
        <v/>
      </c>
      <c r="B111" s="44" t="str">
        <f t="shared" si="13"/>
        <v/>
      </c>
      <c r="C111" s="44" t="str">
        <f t="shared" si="14"/>
        <v/>
      </c>
      <c r="D111" s="44" t="str">
        <f t="shared" si="15"/>
        <v/>
      </c>
      <c r="E111" s="3"/>
      <c r="F111" s="3"/>
      <c r="G111" s="3"/>
      <c r="H111" s="3"/>
      <c r="I111" s="3"/>
      <c r="J111" s="3"/>
      <c r="K111" s="3"/>
      <c r="L111" s="3"/>
      <c r="M111" s="3"/>
      <c r="N111" s="3"/>
      <c r="O111" s="3"/>
      <c r="P111" s="3"/>
      <c r="Q111" s="3"/>
      <c r="R111" s="3"/>
      <c r="S111" s="3"/>
      <c r="T111" s="3"/>
      <c r="U111" s="3"/>
      <c r="V111" s="3"/>
      <c r="W111" s="39"/>
      <c r="X111" s="2"/>
      <c r="Y111" s="2"/>
      <c r="Z111" s="2"/>
      <c r="AA111" s="2"/>
    </row>
    <row r="112" spans="1:27">
      <c r="A112" s="44" t="str">
        <f t="shared" si="12"/>
        <v/>
      </c>
      <c r="B112" s="44" t="str">
        <f t="shared" si="13"/>
        <v/>
      </c>
      <c r="C112" s="44" t="str">
        <f t="shared" si="14"/>
        <v/>
      </c>
      <c r="D112" s="44" t="str">
        <f t="shared" si="15"/>
        <v/>
      </c>
      <c r="E112" s="3"/>
      <c r="F112" s="3"/>
      <c r="G112" s="3"/>
      <c r="H112" s="3"/>
      <c r="I112" s="3"/>
      <c r="J112" s="3"/>
      <c r="K112" s="3"/>
      <c r="L112" s="3"/>
      <c r="M112" s="3"/>
      <c r="N112" s="3"/>
      <c r="O112" s="3"/>
      <c r="P112" s="3"/>
      <c r="Q112" s="3"/>
      <c r="R112" s="3"/>
      <c r="S112" s="3"/>
      <c r="T112" s="3"/>
      <c r="U112" s="3"/>
      <c r="V112" s="3"/>
      <c r="W112" s="39"/>
      <c r="X112" s="2"/>
      <c r="Y112" s="2"/>
      <c r="Z112" s="2"/>
      <c r="AA112" s="2"/>
    </row>
    <row r="113" spans="1:27">
      <c r="A113" s="44" t="str">
        <f t="shared" si="12"/>
        <v/>
      </c>
      <c r="B113" s="44" t="str">
        <f t="shared" si="13"/>
        <v/>
      </c>
      <c r="C113" s="44" t="str">
        <f t="shared" si="14"/>
        <v/>
      </c>
      <c r="D113" s="44" t="str">
        <f t="shared" si="15"/>
        <v/>
      </c>
      <c r="E113" s="3"/>
      <c r="F113" s="3"/>
      <c r="G113" s="3"/>
      <c r="H113" s="3"/>
      <c r="I113" s="3"/>
      <c r="J113" s="3"/>
      <c r="K113" s="3"/>
      <c r="L113" s="3"/>
      <c r="M113" s="3"/>
      <c r="N113" s="3"/>
      <c r="O113" s="3"/>
      <c r="P113" s="3"/>
      <c r="Q113" s="3"/>
      <c r="R113" s="3"/>
      <c r="S113" s="3"/>
      <c r="T113" s="3"/>
      <c r="U113" s="3"/>
      <c r="V113" s="3"/>
      <c r="W113" s="39"/>
      <c r="X113" s="2"/>
      <c r="Y113" s="2"/>
      <c r="Z113" s="2"/>
      <c r="AA113" s="2"/>
    </row>
    <row r="114" spans="1:27">
      <c r="A114" s="44" t="str">
        <f t="shared" si="12"/>
        <v/>
      </c>
      <c r="B114" s="44" t="str">
        <f t="shared" si="13"/>
        <v/>
      </c>
      <c r="C114" s="44" t="str">
        <f t="shared" si="14"/>
        <v/>
      </c>
      <c r="D114" s="44" t="str">
        <f t="shared" si="15"/>
        <v/>
      </c>
      <c r="E114" s="3"/>
      <c r="F114" s="3"/>
      <c r="G114" s="3"/>
      <c r="H114" s="3"/>
      <c r="I114" s="3"/>
      <c r="J114" s="3"/>
      <c r="K114" s="3"/>
      <c r="L114" s="3"/>
      <c r="M114" s="3"/>
      <c r="N114" s="3"/>
      <c r="O114" s="3"/>
      <c r="P114" s="3"/>
      <c r="Q114" s="3"/>
      <c r="R114" s="3"/>
      <c r="S114" s="3"/>
      <c r="T114" s="3"/>
      <c r="U114" s="3"/>
      <c r="V114" s="3"/>
      <c r="W114" s="39"/>
      <c r="X114" s="2"/>
      <c r="Y114" s="2"/>
      <c r="Z114" s="2"/>
      <c r="AA114" s="2"/>
    </row>
    <row r="115" spans="1:27">
      <c r="A115" s="44" t="str">
        <f t="shared" si="12"/>
        <v/>
      </c>
      <c r="B115" s="44" t="str">
        <f t="shared" si="13"/>
        <v/>
      </c>
      <c r="C115" s="44" t="str">
        <f t="shared" si="14"/>
        <v/>
      </c>
      <c r="D115" s="44" t="str">
        <f t="shared" si="15"/>
        <v/>
      </c>
      <c r="E115" s="3"/>
      <c r="F115" s="3"/>
      <c r="G115" s="3"/>
      <c r="H115" s="3"/>
      <c r="I115" s="3"/>
      <c r="J115" s="3"/>
      <c r="K115" s="3"/>
      <c r="L115" s="3"/>
      <c r="M115" s="3"/>
      <c r="N115" s="3"/>
      <c r="O115" s="3"/>
      <c r="P115" s="3"/>
      <c r="Q115" s="3"/>
      <c r="R115" s="3"/>
      <c r="S115" s="3"/>
      <c r="T115" s="3"/>
      <c r="U115" s="3"/>
      <c r="V115" s="3"/>
      <c r="W115" s="39"/>
      <c r="X115" s="2"/>
      <c r="Y115" s="2"/>
      <c r="Z115" s="2"/>
      <c r="AA115" s="2"/>
    </row>
    <row r="116" spans="1:27">
      <c r="A116" s="44" t="str">
        <f t="shared" si="12"/>
        <v/>
      </c>
      <c r="B116" s="44" t="str">
        <f t="shared" si="13"/>
        <v/>
      </c>
      <c r="C116" s="44" t="str">
        <f t="shared" si="14"/>
        <v/>
      </c>
      <c r="D116" s="44" t="str">
        <f t="shared" si="15"/>
        <v/>
      </c>
      <c r="E116" s="3"/>
      <c r="F116" s="3"/>
      <c r="G116" s="3"/>
      <c r="H116" s="3"/>
      <c r="I116" s="3"/>
      <c r="J116" s="3"/>
      <c r="K116" s="3"/>
      <c r="L116" s="3"/>
      <c r="M116" s="3"/>
      <c r="N116" s="3"/>
      <c r="O116" s="3"/>
      <c r="P116" s="3"/>
      <c r="Q116" s="3"/>
      <c r="R116" s="3"/>
      <c r="S116" s="3"/>
      <c r="T116" s="3"/>
      <c r="U116" s="3"/>
      <c r="V116" s="3"/>
      <c r="W116" s="39"/>
      <c r="X116" s="2"/>
      <c r="Y116" s="2"/>
      <c r="Z116" s="2"/>
      <c r="AA116" s="2"/>
    </row>
    <row r="117" spans="1:27">
      <c r="A117" s="44" t="str">
        <f t="shared" si="12"/>
        <v/>
      </c>
      <c r="B117" s="44" t="str">
        <f t="shared" si="13"/>
        <v/>
      </c>
      <c r="C117" s="44" t="str">
        <f t="shared" si="14"/>
        <v/>
      </c>
      <c r="D117" s="44" t="str">
        <f t="shared" si="15"/>
        <v/>
      </c>
      <c r="E117" s="3"/>
      <c r="F117" s="3"/>
      <c r="G117" s="3"/>
      <c r="H117" s="3"/>
      <c r="I117" s="3"/>
      <c r="J117" s="3"/>
      <c r="K117" s="3"/>
      <c r="L117" s="3"/>
      <c r="M117" s="3"/>
      <c r="N117" s="3"/>
      <c r="O117" s="3"/>
      <c r="P117" s="3"/>
      <c r="Q117" s="3"/>
      <c r="R117" s="3"/>
      <c r="S117" s="3"/>
      <c r="T117" s="3"/>
      <c r="U117" s="3"/>
      <c r="V117" s="3"/>
      <c r="W117" s="39"/>
      <c r="X117" s="2"/>
      <c r="Y117" s="2"/>
      <c r="Z117" s="2"/>
      <c r="AA117" s="2"/>
    </row>
    <row r="118" spans="1:27">
      <c r="A118" s="44" t="str">
        <f t="shared" si="12"/>
        <v/>
      </c>
      <c r="B118" s="44" t="str">
        <f t="shared" si="13"/>
        <v/>
      </c>
      <c r="C118" s="44" t="str">
        <f t="shared" si="14"/>
        <v/>
      </c>
      <c r="D118" s="44" t="str">
        <f t="shared" si="15"/>
        <v/>
      </c>
      <c r="E118" s="3"/>
      <c r="F118" s="3"/>
      <c r="G118" s="3"/>
      <c r="H118" s="3"/>
      <c r="I118" s="3"/>
      <c r="J118" s="3"/>
      <c r="K118" s="3"/>
      <c r="L118" s="3"/>
      <c r="M118" s="3"/>
      <c r="N118" s="3"/>
      <c r="O118" s="3"/>
      <c r="P118" s="3"/>
      <c r="Q118" s="3"/>
      <c r="R118" s="3"/>
      <c r="S118" s="3"/>
      <c r="T118" s="3"/>
      <c r="U118" s="3"/>
      <c r="V118" s="3"/>
      <c r="W118" s="39"/>
      <c r="X118" s="2"/>
      <c r="Y118" s="2"/>
      <c r="Z118" s="2"/>
      <c r="AA118" s="2"/>
    </row>
    <row r="119" spans="1:27">
      <c r="A119" s="44" t="str">
        <f t="shared" si="12"/>
        <v/>
      </c>
      <c r="B119" s="44" t="str">
        <f t="shared" si="13"/>
        <v/>
      </c>
      <c r="C119" s="44" t="str">
        <f t="shared" si="14"/>
        <v/>
      </c>
      <c r="D119" s="44" t="str">
        <f t="shared" si="15"/>
        <v/>
      </c>
      <c r="E119" s="3"/>
      <c r="F119" s="3"/>
      <c r="G119" s="3"/>
      <c r="H119" s="3"/>
      <c r="I119" s="3"/>
      <c r="J119" s="3"/>
      <c r="K119" s="3"/>
      <c r="L119" s="3"/>
      <c r="M119" s="3"/>
      <c r="N119" s="3"/>
      <c r="O119" s="3"/>
      <c r="P119" s="3"/>
      <c r="Q119" s="3"/>
      <c r="R119" s="3"/>
      <c r="S119" s="3"/>
      <c r="T119" s="3"/>
      <c r="U119" s="3"/>
      <c r="V119" s="3"/>
      <c r="W119" s="39"/>
      <c r="X119" s="2"/>
      <c r="Y119" s="2"/>
      <c r="Z119" s="2"/>
      <c r="AA119" s="2"/>
    </row>
    <row r="120" spans="1:27">
      <c r="A120" s="44" t="str">
        <f t="shared" si="12"/>
        <v/>
      </c>
      <c r="B120" s="44" t="str">
        <f t="shared" si="13"/>
        <v/>
      </c>
      <c r="C120" s="44" t="str">
        <f t="shared" si="14"/>
        <v/>
      </c>
      <c r="D120" s="44" t="str">
        <f t="shared" si="15"/>
        <v/>
      </c>
      <c r="E120" s="3"/>
      <c r="F120" s="3"/>
      <c r="G120" s="3"/>
      <c r="H120" s="3"/>
      <c r="I120" s="3"/>
      <c r="J120" s="3"/>
      <c r="K120" s="3"/>
      <c r="L120" s="3"/>
      <c r="M120" s="3"/>
      <c r="N120" s="3"/>
      <c r="O120" s="3"/>
      <c r="P120" s="3"/>
      <c r="Q120" s="3"/>
      <c r="R120" s="3"/>
      <c r="S120" s="3"/>
      <c r="T120" s="3"/>
      <c r="U120" s="3"/>
      <c r="V120" s="3"/>
      <c r="W120" s="39"/>
      <c r="X120" s="2"/>
      <c r="Y120" s="2"/>
      <c r="Z120" s="2"/>
      <c r="AA120" s="2"/>
    </row>
    <row r="121" spans="1:27">
      <c r="A121" s="44" t="str">
        <f t="shared" si="12"/>
        <v/>
      </c>
      <c r="B121" s="44" t="str">
        <f t="shared" si="13"/>
        <v/>
      </c>
      <c r="C121" s="44" t="str">
        <f t="shared" si="14"/>
        <v/>
      </c>
      <c r="D121" s="44" t="str">
        <f t="shared" si="15"/>
        <v/>
      </c>
      <c r="E121" s="3"/>
      <c r="F121" s="3"/>
      <c r="G121" s="3"/>
      <c r="H121" s="3"/>
      <c r="I121" s="3"/>
      <c r="J121" s="3"/>
      <c r="K121" s="3"/>
      <c r="L121" s="3"/>
      <c r="M121" s="3"/>
      <c r="N121" s="3"/>
      <c r="O121" s="3"/>
      <c r="P121" s="3"/>
      <c r="Q121" s="3"/>
      <c r="R121" s="3"/>
      <c r="S121" s="3"/>
      <c r="T121" s="3"/>
      <c r="U121" s="3"/>
      <c r="V121" s="3"/>
      <c r="W121" s="39"/>
      <c r="X121" s="2"/>
      <c r="Y121" s="2"/>
      <c r="Z121" s="2"/>
      <c r="AA121" s="2"/>
    </row>
    <row r="122" spans="1:27">
      <c r="A122" s="44" t="str">
        <f t="shared" si="12"/>
        <v/>
      </c>
      <c r="B122" s="44" t="str">
        <f t="shared" si="13"/>
        <v/>
      </c>
      <c r="C122" s="44" t="str">
        <f t="shared" si="14"/>
        <v/>
      </c>
      <c r="D122" s="44" t="str">
        <f t="shared" si="15"/>
        <v/>
      </c>
      <c r="E122" s="3"/>
      <c r="F122" s="3"/>
      <c r="G122" s="3"/>
      <c r="H122" s="3"/>
      <c r="I122" s="3"/>
      <c r="J122" s="3"/>
      <c r="K122" s="3"/>
      <c r="L122" s="3"/>
      <c r="M122" s="3"/>
      <c r="N122" s="3"/>
      <c r="O122" s="3"/>
      <c r="P122" s="3"/>
      <c r="Q122" s="3"/>
      <c r="R122" s="3"/>
      <c r="S122" s="3"/>
      <c r="T122" s="3"/>
      <c r="U122" s="3"/>
      <c r="V122" s="3"/>
      <c r="W122" s="39"/>
      <c r="X122" s="2"/>
      <c r="Y122" s="2"/>
      <c r="Z122" s="2"/>
      <c r="AA122" s="2"/>
    </row>
    <row r="123" spans="1:27">
      <c r="A123" s="44" t="str">
        <f t="shared" si="12"/>
        <v/>
      </c>
      <c r="B123" s="44" t="str">
        <f t="shared" si="13"/>
        <v/>
      </c>
      <c r="C123" s="44" t="str">
        <f t="shared" si="14"/>
        <v/>
      </c>
      <c r="D123" s="44" t="str">
        <f t="shared" si="15"/>
        <v/>
      </c>
      <c r="E123" s="3"/>
      <c r="F123" s="3"/>
      <c r="G123" s="3"/>
      <c r="H123" s="3"/>
      <c r="I123" s="3"/>
      <c r="J123" s="3"/>
      <c r="K123" s="3"/>
      <c r="L123" s="3"/>
      <c r="M123" s="3"/>
      <c r="N123" s="3"/>
      <c r="O123" s="3"/>
      <c r="P123" s="3"/>
      <c r="Q123" s="3"/>
      <c r="R123" s="3"/>
      <c r="S123" s="3"/>
      <c r="T123" s="3"/>
      <c r="U123" s="3"/>
      <c r="V123" s="3"/>
      <c r="W123" s="39"/>
      <c r="X123" s="2"/>
      <c r="Y123" s="2"/>
      <c r="Z123" s="2"/>
      <c r="AA123" s="2"/>
    </row>
    <row r="124" spans="1:27">
      <c r="A124" s="44" t="str">
        <f t="shared" si="12"/>
        <v/>
      </c>
      <c r="B124" s="44" t="str">
        <f t="shared" si="13"/>
        <v/>
      </c>
      <c r="C124" s="44" t="str">
        <f t="shared" si="14"/>
        <v/>
      </c>
      <c r="D124" s="44" t="str">
        <f t="shared" si="15"/>
        <v/>
      </c>
      <c r="E124" s="3"/>
      <c r="F124" s="3"/>
      <c r="G124" s="3"/>
      <c r="H124" s="3"/>
      <c r="I124" s="3"/>
      <c r="J124" s="3"/>
      <c r="K124" s="3"/>
      <c r="L124" s="3"/>
      <c r="M124" s="3"/>
      <c r="N124" s="3"/>
      <c r="O124" s="3"/>
      <c r="P124" s="3"/>
      <c r="Q124" s="3"/>
      <c r="R124" s="3"/>
      <c r="S124" s="3"/>
      <c r="T124" s="3"/>
      <c r="U124" s="3"/>
      <c r="V124" s="3"/>
      <c r="W124" s="39"/>
      <c r="X124" s="2"/>
      <c r="Y124" s="2"/>
      <c r="Z124" s="2"/>
      <c r="AA124" s="2"/>
    </row>
    <row r="125" spans="1:27">
      <c r="A125" s="44" t="str">
        <f t="shared" si="12"/>
        <v/>
      </c>
      <c r="B125" s="44" t="str">
        <f t="shared" si="13"/>
        <v/>
      </c>
      <c r="C125" s="44" t="str">
        <f t="shared" si="14"/>
        <v/>
      </c>
      <c r="D125" s="44" t="str">
        <f t="shared" si="15"/>
        <v/>
      </c>
      <c r="E125" s="3"/>
      <c r="F125" s="3"/>
      <c r="G125" s="3"/>
      <c r="H125" s="3"/>
      <c r="I125" s="3"/>
      <c r="J125" s="3"/>
      <c r="K125" s="3"/>
      <c r="L125" s="3"/>
      <c r="M125" s="3"/>
      <c r="N125" s="3"/>
      <c r="O125" s="3"/>
      <c r="P125" s="3"/>
      <c r="Q125" s="3"/>
      <c r="R125" s="3"/>
      <c r="S125" s="3"/>
      <c r="T125" s="3"/>
      <c r="U125" s="3"/>
      <c r="V125" s="3"/>
      <c r="W125" s="39"/>
      <c r="X125" s="2"/>
      <c r="Y125" s="2"/>
      <c r="Z125" s="2"/>
      <c r="AA125" s="2"/>
    </row>
    <row r="126" spans="1:27">
      <c r="A126" s="44" t="str">
        <f t="shared" si="12"/>
        <v/>
      </c>
      <c r="B126" s="44" t="str">
        <f t="shared" si="13"/>
        <v/>
      </c>
      <c r="C126" s="44" t="str">
        <f t="shared" si="14"/>
        <v/>
      </c>
      <c r="D126" s="44" t="str">
        <f t="shared" si="15"/>
        <v/>
      </c>
      <c r="E126" s="3"/>
      <c r="F126" s="3"/>
      <c r="G126" s="3"/>
      <c r="H126" s="3"/>
      <c r="I126" s="3"/>
      <c r="J126" s="3"/>
      <c r="K126" s="3"/>
      <c r="L126" s="3"/>
      <c r="M126" s="3"/>
      <c r="N126" s="3"/>
      <c r="O126" s="3"/>
      <c r="P126" s="3"/>
      <c r="Q126" s="3"/>
      <c r="R126" s="3"/>
      <c r="S126" s="3"/>
      <c r="T126" s="3"/>
      <c r="U126" s="3"/>
      <c r="V126" s="3"/>
      <c r="W126" s="39"/>
      <c r="X126" s="2"/>
      <c r="Y126" s="2"/>
      <c r="Z126" s="2"/>
      <c r="AA126" s="2"/>
    </row>
    <row r="127" spans="1:27">
      <c r="A127" s="44" t="str">
        <f t="shared" si="12"/>
        <v/>
      </c>
      <c r="B127" s="44" t="str">
        <f t="shared" si="13"/>
        <v/>
      </c>
      <c r="C127" s="44" t="str">
        <f t="shared" si="14"/>
        <v/>
      </c>
      <c r="D127" s="44" t="str">
        <f t="shared" si="15"/>
        <v/>
      </c>
      <c r="E127" s="3"/>
      <c r="F127" s="3"/>
      <c r="G127" s="3"/>
      <c r="H127" s="3"/>
      <c r="I127" s="3"/>
      <c r="J127" s="3"/>
      <c r="K127" s="3"/>
      <c r="L127" s="3"/>
      <c r="M127" s="3"/>
      <c r="N127" s="3"/>
      <c r="O127" s="3"/>
      <c r="P127" s="3"/>
      <c r="Q127" s="3"/>
      <c r="R127" s="3"/>
      <c r="S127" s="3"/>
      <c r="T127" s="3"/>
      <c r="U127" s="3"/>
      <c r="V127" s="3"/>
      <c r="W127" s="39"/>
      <c r="X127" s="2"/>
      <c r="Y127" s="2"/>
      <c r="Z127" s="2"/>
      <c r="AA127" s="2"/>
    </row>
    <row r="128" spans="1:27">
      <c r="A128" s="44" t="str">
        <f t="shared" si="12"/>
        <v/>
      </c>
      <c r="B128" s="44" t="str">
        <f t="shared" si="13"/>
        <v/>
      </c>
      <c r="C128" s="44" t="str">
        <f t="shared" si="14"/>
        <v/>
      </c>
      <c r="D128" s="44" t="str">
        <f t="shared" si="15"/>
        <v/>
      </c>
      <c r="E128" s="3"/>
      <c r="F128" s="3"/>
      <c r="G128" s="3"/>
      <c r="H128" s="3"/>
      <c r="I128" s="3"/>
      <c r="J128" s="3"/>
      <c r="K128" s="3"/>
      <c r="L128" s="3"/>
      <c r="M128" s="3"/>
      <c r="N128" s="3"/>
      <c r="O128" s="3"/>
      <c r="P128" s="3"/>
      <c r="Q128" s="3"/>
      <c r="R128" s="3"/>
      <c r="S128" s="3"/>
      <c r="T128" s="3"/>
      <c r="U128" s="3"/>
      <c r="V128" s="3"/>
      <c r="W128" s="39"/>
      <c r="X128" s="2"/>
      <c r="Y128" s="2"/>
      <c r="Z128" s="2"/>
      <c r="AA128" s="2"/>
    </row>
    <row r="129" spans="1:27">
      <c r="A129" s="44" t="str">
        <f t="shared" si="12"/>
        <v/>
      </c>
      <c r="B129" s="44" t="str">
        <f t="shared" si="13"/>
        <v/>
      </c>
      <c r="C129" s="44" t="str">
        <f t="shared" si="14"/>
        <v/>
      </c>
      <c r="D129" s="44" t="str">
        <f t="shared" si="15"/>
        <v/>
      </c>
      <c r="E129" s="3"/>
      <c r="F129" s="3"/>
      <c r="G129" s="3"/>
      <c r="H129" s="3"/>
      <c r="I129" s="3"/>
      <c r="J129" s="3"/>
      <c r="K129" s="3"/>
      <c r="L129" s="3"/>
      <c r="M129" s="3"/>
      <c r="N129" s="3"/>
      <c r="O129" s="3"/>
      <c r="P129" s="3"/>
      <c r="Q129" s="3"/>
      <c r="R129" s="3"/>
      <c r="S129" s="3"/>
      <c r="T129" s="3"/>
      <c r="U129" s="3"/>
      <c r="V129" s="3"/>
      <c r="W129" s="39"/>
      <c r="X129" s="2"/>
      <c r="Y129" s="2"/>
      <c r="Z129" s="2"/>
      <c r="AA129" s="2"/>
    </row>
    <row r="130" spans="1:27">
      <c r="A130" s="44" t="str">
        <f t="shared" si="12"/>
        <v/>
      </c>
      <c r="B130" s="44" t="str">
        <f t="shared" si="13"/>
        <v/>
      </c>
      <c r="C130" s="44" t="str">
        <f t="shared" si="14"/>
        <v/>
      </c>
      <c r="D130" s="44" t="str">
        <f t="shared" si="15"/>
        <v/>
      </c>
      <c r="E130" s="3"/>
      <c r="F130" s="3"/>
      <c r="G130" s="3"/>
      <c r="H130" s="3"/>
      <c r="I130" s="3"/>
      <c r="J130" s="3"/>
      <c r="K130" s="3"/>
      <c r="L130" s="3"/>
      <c r="M130" s="3"/>
      <c r="N130" s="3"/>
      <c r="O130" s="3"/>
      <c r="P130" s="3"/>
      <c r="Q130" s="3"/>
      <c r="R130" s="3"/>
      <c r="S130" s="3"/>
      <c r="T130" s="3"/>
      <c r="U130" s="3"/>
      <c r="V130" s="3"/>
      <c r="W130" s="39"/>
      <c r="X130" s="2"/>
      <c r="Y130" s="2"/>
      <c r="Z130" s="2"/>
      <c r="AA130" s="2"/>
    </row>
    <row r="131" spans="1:27">
      <c r="A131" s="44" t="str">
        <f t="shared" ref="A131:A162" si="16">IF(I131="","",I131)</f>
        <v/>
      </c>
      <c r="B131" s="44" t="str">
        <f t="shared" ref="B131:B162" si="17">IF(A131="","",G131&amp;" "&amp;H131)</f>
        <v/>
      </c>
      <c r="C131" s="44" t="str">
        <f t="shared" ref="C131:C162" si="18">IF(A131="","",ASC(J131&amp;" "&amp;K131))</f>
        <v/>
      </c>
      <c r="D131" s="44" t="str">
        <f t="shared" ref="D131:D162" si="19">IF(A131="","",L131&amp;" "&amp;M131)</f>
        <v/>
      </c>
      <c r="E131" s="3"/>
      <c r="F131" s="3"/>
      <c r="G131" s="3"/>
      <c r="H131" s="3"/>
      <c r="I131" s="3"/>
      <c r="J131" s="3"/>
      <c r="K131" s="3"/>
      <c r="L131" s="3"/>
      <c r="M131" s="3"/>
      <c r="N131" s="3"/>
      <c r="O131" s="3"/>
      <c r="P131" s="3"/>
      <c r="Q131" s="3"/>
      <c r="R131" s="3"/>
      <c r="S131" s="3"/>
      <c r="T131" s="3"/>
      <c r="U131" s="3"/>
      <c r="V131" s="3"/>
      <c r="W131" s="39"/>
      <c r="X131" s="2"/>
      <c r="Y131" s="2"/>
      <c r="Z131" s="2"/>
      <c r="AA131" s="2"/>
    </row>
    <row r="132" spans="1:27">
      <c r="A132" s="44" t="str">
        <f t="shared" si="16"/>
        <v/>
      </c>
      <c r="B132" s="44" t="str">
        <f t="shared" si="17"/>
        <v/>
      </c>
      <c r="C132" s="44" t="str">
        <f t="shared" si="18"/>
        <v/>
      </c>
      <c r="D132" s="44" t="str">
        <f t="shared" si="19"/>
        <v/>
      </c>
      <c r="E132" s="3"/>
      <c r="F132" s="3"/>
      <c r="G132" s="3"/>
      <c r="H132" s="3"/>
      <c r="I132" s="3"/>
      <c r="J132" s="3"/>
      <c r="K132" s="3"/>
      <c r="L132" s="3"/>
      <c r="M132" s="3"/>
      <c r="N132" s="3"/>
      <c r="O132" s="3"/>
      <c r="P132" s="3"/>
      <c r="Q132" s="3"/>
      <c r="R132" s="3"/>
      <c r="S132" s="3"/>
      <c r="T132" s="3"/>
      <c r="U132" s="3"/>
      <c r="V132" s="3"/>
      <c r="W132" s="39"/>
      <c r="X132" s="2"/>
      <c r="Y132" s="2"/>
      <c r="Z132" s="2"/>
      <c r="AA132" s="2"/>
    </row>
    <row r="133" spans="1:27">
      <c r="A133" s="44" t="str">
        <f t="shared" si="16"/>
        <v/>
      </c>
      <c r="B133" s="44" t="str">
        <f t="shared" si="17"/>
        <v/>
      </c>
      <c r="C133" s="44" t="str">
        <f t="shared" si="18"/>
        <v/>
      </c>
      <c r="D133" s="44" t="str">
        <f t="shared" si="19"/>
        <v/>
      </c>
      <c r="E133" s="3"/>
      <c r="F133" s="3"/>
      <c r="G133" s="3"/>
      <c r="H133" s="3"/>
      <c r="I133" s="3"/>
      <c r="J133" s="3"/>
      <c r="K133" s="3"/>
      <c r="L133" s="3"/>
      <c r="M133" s="3"/>
      <c r="N133" s="3"/>
      <c r="O133" s="3"/>
      <c r="P133" s="3"/>
      <c r="Q133" s="3"/>
      <c r="R133" s="3"/>
      <c r="S133" s="3"/>
      <c r="T133" s="3"/>
      <c r="U133" s="3"/>
      <c r="V133" s="3"/>
      <c r="W133" s="39"/>
      <c r="X133" s="2"/>
      <c r="Y133" s="2"/>
      <c r="Z133" s="2"/>
      <c r="AA133" s="2"/>
    </row>
    <row r="134" spans="1:27">
      <c r="A134" s="44" t="str">
        <f t="shared" si="16"/>
        <v/>
      </c>
      <c r="B134" s="44" t="str">
        <f t="shared" si="17"/>
        <v/>
      </c>
      <c r="C134" s="44" t="str">
        <f t="shared" si="18"/>
        <v/>
      </c>
      <c r="D134" s="44" t="str">
        <f t="shared" si="19"/>
        <v/>
      </c>
      <c r="E134" s="3"/>
      <c r="F134" s="3"/>
      <c r="G134" s="3"/>
      <c r="H134" s="3"/>
      <c r="I134" s="3"/>
      <c r="J134" s="3"/>
      <c r="K134" s="3"/>
      <c r="L134" s="3"/>
      <c r="M134" s="3"/>
      <c r="N134" s="3"/>
      <c r="O134" s="3"/>
      <c r="P134" s="3"/>
      <c r="Q134" s="3"/>
      <c r="R134" s="3"/>
      <c r="S134" s="3"/>
      <c r="T134" s="3"/>
      <c r="U134" s="3"/>
      <c r="V134" s="3"/>
      <c r="W134" s="39"/>
      <c r="X134" s="2"/>
      <c r="Y134" s="2"/>
      <c r="Z134" s="2"/>
      <c r="AA134" s="2"/>
    </row>
    <row r="135" spans="1:27">
      <c r="A135" s="44" t="str">
        <f t="shared" si="16"/>
        <v/>
      </c>
      <c r="B135" s="44" t="str">
        <f t="shared" si="17"/>
        <v/>
      </c>
      <c r="C135" s="44" t="str">
        <f t="shared" si="18"/>
        <v/>
      </c>
      <c r="D135" s="44" t="str">
        <f t="shared" si="19"/>
        <v/>
      </c>
      <c r="E135" s="3"/>
      <c r="F135" s="3"/>
      <c r="G135" s="3"/>
      <c r="H135" s="3"/>
      <c r="I135" s="3"/>
      <c r="J135" s="3"/>
      <c r="K135" s="3"/>
      <c r="L135" s="3"/>
      <c r="M135" s="3"/>
      <c r="N135" s="3"/>
      <c r="O135" s="3"/>
      <c r="P135" s="3"/>
      <c r="Q135" s="3"/>
      <c r="R135" s="3"/>
      <c r="S135" s="3"/>
      <c r="T135" s="3"/>
      <c r="U135" s="3"/>
      <c r="V135" s="3"/>
      <c r="W135" s="39"/>
      <c r="X135" s="2"/>
      <c r="Y135" s="2"/>
      <c r="Z135" s="2"/>
      <c r="AA135" s="2"/>
    </row>
    <row r="136" spans="1:27">
      <c r="A136" s="44" t="str">
        <f t="shared" si="16"/>
        <v/>
      </c>
      <c r="B136" s="44" t="str">
        <f t="shared" si="17"/>
        <v/>
      </c>
      <c r="C136" s="44" t="str">
        <f t="shared" si="18"/>
        <v/>
      </c>
      <c r="D136" s="44" t="str">
        <f t="shared" si="19"/>
        <v/>
      </c>
      <c r="E136" s="3"/>
      <c r="F136" s="3"/>
      <c r="G136" s="3"/>
      <c r="H136" s="3"/>
      <c r="I136" s="3"/>
      <c r="J136" s="3"/>
      <c r="K136" s="3"/>
      <c r="L136" s="3"/>
      <c r="M136" s="3"/>
      <c r="N136" s="3"/>
      <c r="O136" s="3"/>
      <c r="P136" s="3"/>
      <c r="Q136" s="3"/>
      <c r="R136" s="3"/>
      <c r="S136" s="3"/>
      <c r="T136" s="3"/>
      <c r="U136" s="3"/>
      <c r="V136" s="3"/>
      <c r="W136" s="39"/>
      <c r="X136" s="2"/>
      <c r="Y136" s="2"/>
      <c r="Z136" s="2"/>
      <c r="AA136" s="2"/>
    </row>
    <row r="137" spans="1:27">
      <c r="A137" s="44" t="str">
        <f t="shared" si="16"/>
        <v/>
      </c>
      <c r="B137" s="44" t="str">
        <f t="shared" si="17"/>
        <v/>
      </c>
      <c r="C137" s="44" t="str">
        <f t="shared" si="18"/>
        <v/>
      </c>
      <c r="D137" s="44" t="str">
        <f t="shared" si="19"/>
        <v/>
      </c>
      <c r="E137" s="3"/>
      <c r="F137" s="3"/>
      <c r="G137" s="3"/>
      <c r="H137" s="3"/>
      <c r="I137" s="3"/>
      <c r="J137" s="3"/>
      <c r="K137" s="3"/>
      <c r="L137" s="3"/>
      <c r="M137" s="3"/>
      <c r="N137" s="3"/>
      <c r="O137" s="3"/>
      <c r="P137" s="3"/>
      <c r="Q137" s="3"/>
      <c r="R137" s="3"/>
      <c r="S137" s="3"/>
      <c r="T137" s="3"/>
      <c r="U137" s="3"/>
      <c r="V137" s="3"/>
      <c r="W137" s="39"/>
      <c r="X137" s="2"/>
      <c r="Y137" s="2"/>
      <c r="Z137" s="2"/>
      <c r="AA137" s="2"/>
    </row>
    <row r="138" spans="1:27">
      <c r="A138" s="44" t="str">
        <f t="shared" si="16"/>
        <v/>
      </c>
      <c r="B138" s="44" t="str">
        <f t="shared" si="17"/>
        <v/>
      </c>
      <c r="C138" s="44" t="str">
        <f t="shared" si="18"/>
        <v/>
      </c>
      <c r="D138" s="44" t="str">
        <f t="shared" si="19"/>
        <v/>
      </c>
      <c r="E138" s="3"/>
      <c r="F138" s="3"/>
      <c r="G138" s="3"/>
      <c r="H138" s="3"/>
      <c r="I138" s="3"/>
      <c r="J138" s="3"/>
      <c r="K138" s="3"/>
      <c r="L138" s="3"/>
      <c r="M138" s="3"/>
      <c r="N138" s="3"/>
      <c r="O138" s="3"/>
      <c r="P138" s="3"/>
      <c r="Q138" s="3"/>
      <c r="R138" s="3"/>
      <c r="S138" s="3"/>
      <c r="T138" s="3"/>
      <c r="U138" s="3"/>
      <c r="V138" s="3"/>
      <c r="W138" s="39"/>
      <c r="X138" s="2"/>
      <c r="Y138" s="2"/>
      <c r="Z138" s="2"/>
      <c r="AA138" s="2"/>
    </row>
    <row r="139" spans="1:27">
      <c r="A139" s="44" t="str">
        <f t="shared" si="16"/>
        <v/>
      </c>
      <c r="B139" s="44" t="str">
        <f t="shared" si="17"/>
        <v/>
      </c>
      <c r="C139" s="44" t="str">
        <f t="shared" si="18"/>
        <v/>
      </c>
      <c r="D139" s="44" t="str">
        <f t="shared" si="19"/>
        <v/>
      </c>
      <c r="E139" s="3"/>
      <c r="F139" s="3"/>
      <c r="G139" s="3"/>
      <c r="H139" s="3"/>
      <c r="I139" s="3"/>
      <c r="J139" s="3"/>
      <c r="K139" s="3"/>
      <c r="L139" s="3"/>
      <c r="M139" s="3"/>
      <c r="N139" s="3"/>
      <c r="O139" s="3"/>
      <c r="P139" s="3"/>
      <c r="Q139" s="3"/>
      <c r="R139" s="3"/>
      <c r="S139" s="3"/>
      <c r="T139" s="3"/>
      <c r="U139" s="3"/>
      <c r="V139" s="3"/>
      <c r="W139" s="39"/>
      <c r="X139" s="2"/>
      <c r="Y139" s="2"/>
      <c r="Z139" s="2"/>
      <c r="AA139" s="2"/>
    </row>
    <row r="140" spans="1:27">
      <c r="A140" s="44" t="str">
        <f t="shared" si="16"/>
        <v/>
      </c>
      <c r="B140" s="44" t="str">
        <f t="shared" si="17"/>
        <v/>
      </c>
      <c r="C140" s="44" t="str">
        <f t="shared" si="18"/>
        <v/>
      </c>
      <c r="D140" s="44" t="str">
        <f t="shared" si="19"/>
        <v/>
      </c>
      <c r="E140" s="3"/>
      <c r="F140" s="3"/>
      <c r="G140" s="3"/>
      <c r="H140" s="3"/>
      <c r="I140" s="3"/>
      <c r="J140" s="3"/>
      <c r="K140" s="3"/>
      <c r="L140" s="3"/>
      <c r="M140" s="3"/>
      <c r="N140" s="3"/>
      <c r="O140" s="3"/>
      <c r="P140" s="3"/>
      <c r="Q140" s="3"/>
      <c r="R140" s="3"/>
      <c r="S140" s="3"/>
      <c r="T140" s="3"/>
      <c r="U140" s="3"/>
      <c r="V140" s="3"/>
      <c r="W140" s="39"/>
      <c r="X140" s="2"/>
      <c r="Y140" s="2"/>
      <c r="Z140" s="2"/>
      <c r="AA140" s="2"/>
    </row>
    <row r="141" spans="1:27">
      <c r="A141" s="44" t="str">
        <f t="shared" si="16"/>
        <v/>
      </c>
      <c r="B141" s="44" t="str">
        <f t="shared" si="17"/>
        <v/>
      </c>
      <c r="C141" s="44" t="str">
        <f t="shared" si="18"/>
        <v/>
      </c>
      <c r="D141" s="44" t="str">
        <f t="shared" si="19"/>
        <v/>
      </c>
      <c r="E141" s="3"/>
      <c r="F141" s="3"/>
      <c r="G141" s="3"/>
      <c r="H141" s="3"/>
      <c r="I141" s="3"/>
      <c r="J141" s="3"/>
      <c r="K141" s="3"/>
      <c r="L141" s="3"/>
      <c r="M141" s="3"/>
      <c r="N141" s="3"/>
      <c r="O141" s="3"/>
      <c r="P141" s="3"/>
      <c r="Q141" s="3"/>
      <c r="R141" s="3"/>
      <c r="S141" s="3"/>
      <c r="T141" s="3"/>
      <c r="U141" s="3"/>
      <c r="V141" s="3"/>
      <c r="W141" s="39"/>
      <c r="X141" s="2"/>
      <c r="Y141" s="2"/>
      <c r="Z141" s="2"/>
      <c r="AA141" s="2"/>
    </row>
    <row r="142" spans="1:27">
      <c r="A142" s="44" t="str">
        <f t="shared" si="16"/>
        <v/>
      </c>
      <c r="B142" s="44" t="str">
        <f t="shared" si="17"/>
        <v/>
      </c>
      <c r="C142" s="44" t="str">
        <f t="shared" si="18"/>
        <v/>
      </c>
      <c r="D142" s="44" t="str">
        <f t="shared" si="19"/>
        <v/>
      </c>
      <c r="E142" s="3"/>
      <c r="F142" s="3"/>
      <c r="G142" s="3"/>
      <c r="H142" s="3"/>
      <c r="I142" s="3"/>
      <c r="J142" s="3"/>
      <c r="K142" s="3"/>
      <c r="L142" s="3"/>
      <c r="M142" s="3"/>
      <c r="N142" s="3"/>
      <c r="O142" s="3"/>
      <c r="P142" s="3"/>
      <c r="Q142" s="3"/>
      <c r="R142" s="3"/>
      <c r="S142" s="3"/>
      <c r="T142" s="3"/>
      <c r="U142" s="3"/>
      <c r="V142" s="3"/>
      <c r="W142" s="39"/>
      <c r="X142" s="2"/>
      <c r="Y142" s="2"/>
      <c r="Z142" s="2"/>
      <c r="AA142" s="2"/>
    </row>
    <row r="143" spans="1:27">
      <c r="A143" s="44" t="str">
        <f t="shared" si="16"/>
        <v/>
      </c>
      <c r="B143" s="44" t="str">
        <f t="shared" si="17"/>
        <v/>
      </c>
      <c r="C143" s="44" t="str">
        <f t="shared" si="18"/>
        <v/>
      </c>
      <c r="D143" s="44" t="str">
        <f t="shared" si="19"/>
        <v/>
      </c>
      <c r="E143" s="3"/>
      <c r="F143" s="3"/>
      <c r="G143" s="3"/>
      <c r="H143" s="3"/>
      <c r="I143" s="3"/>
      <c r="J143" s="3"/>
      <c r="K143" s="3"/>
      <c r="L143" s="3"/>
      <c r="M143" s="3"/>
      <c r="N143" s="3"/>
      <c r="O143" s="3"/>
      <c r="P143" s="3"/>
      <c r="Q143" s="3"/>
      <c r="R143" s="3"/>
      <c r="S143" s="3"/>
      <c r="T143" s="3"/>
      <c r="U143" s="3"/>
      <c r="V143" s="3"/>
      <c r="W143" s="39"/>
      <c r="X143" s="2"/>
      <c r="Y143" s="2"/>
      <c r="Z143" s="2"/>
      <c r="AA143" s="2"/>
    </row>
    <row r="144" spans="1:27">
      <c r="A144" s="44" t="str">
        <f t="shared" si="16"/>
        <v/>
      </c>
      <c r="B144" s="44" t="str">
        <f t="shared" si="17"/>
        <v/>
      </c>
      <c r="C144" s="44" t="str">
        <f t="shared" si="18"/>
        <v/>
      </c>
      <c r="D144" s="44" t="str">
        <f t="shared" si="19"/>
        <v/>
      </c>
      <c r="E144" s="2"/>
      <c r="F144" s="2"/>
      <c r="G144" s="2"/>
      <c r="H144" s="2"/>
      <c r="I144" s="2"/>
      <c r="J144" s="2"/>
      <c r="K144" s="2"/>
      <c r="L144" s="2"/>
      <c r="M144" s="2"/>
      <c r="N144" s="2"/>
      <c r="O144" s="2"/>
      <c r="P144" s="2"/>
      <c r="Q144" s="2"/>
      <c r="R144" s="2"/>
      <c r="S144" s="2"/>
      <c r="T144" s="2"/>
      <c r="U144" s="2"/>
      <c r="V144" s="2"/>
      <c r="W144" s="40"/>
      <c r="X144" s="2"/>
      <c r="Y144" s="2"/>
      <c r="Z144" s="2"/>
      <c r="AA144" s="2"/>
    </row>
    <row r="145" spans="1:27">
      <c r="A145" s="44" t="str">
        <f t="shared" si="16"/>
        <v/>
      </c>
      <c r="B145" s="44" t="str">
        <f t="shared" si="17"/>
        <v/>
      </c>
      <c r="C145" s="44" t="str">
        <f t="shared" si="18"/>
        <v/>
      </c>
      <c r="D145" s="44" t="str">
        <f t="shared" si="19"/>
        <v/>
      </c>
      <c r="E145" s="2"/>
      <c r="F145" s="2"/>
      <c r="G145" s="2"/>
      <c r="H145" s="2"/>
      <c r="I145" s="2"/>
      <c r="J145" s="2"/>
      <c r="K145" s="2"/>
      <c r="L145" s="2"/>
      <c r="M145" s="2"/>
      <c r="N145" s="2"/>
      <c r="O145" s="2"/>
      <c r="P145" s="2"/>
      <c r="Q145" s="2"/>
      <c r="R145" s="2"/>
      <c r="S145" s="2"/>
      <c r="T145" s="2"/>
      <c r="U145" s="2"/>
      <c r="V145" s="2"/>
      <c r="W145" s="40"/>
      <c r="X145" s="2"/>
      <c r="Y145" s="2"/>
      <c r="Z145" s="2"/>
      <c r="AA145" s="2"/>
    </row>
    <row r="146" spans="1:27">
      <c r="A146" s="44" t="str">
        <f t="shared" si="16"/>
        <v/>
      </c>
      <c r="B146" s="44" t="str">
        <f t="shared" si="17"/>
        <v/>
      </c>
      <c r="C146" s="44" t="str">
        <f t="shared" si="18"/>
        <v/>
      </c>
      <c r="D146" s="44" t="str">
        <f t="shared" si="19"/>
        <v/>
      </c>
      <c r="E146" s="2"/>
      <c r="F146" s="2"/>
      <c r="G146" s="2"/>
      <c r="H146" s="2"/>
      <c r="I146" s="2"/>
      <c r="J146" s="2"/>
      <c r="K146" s="2"/>
      <c r="L146" s="2"/>
      <c r="M146" s="2"/>
      <c r="N146" s="2"/>
      <c r="O146" s="2"/>
      <c r="P146" s="2"/>
      <c r="Q146" s="2"/>
      <c r="R146" s="2"/>
      <c r="S146" s="2"/>
      <c r="T146" s="2"/>
      <c r="U146" s="2"/>
      <c r="V146" s="2"/>
      <c r="W146" s="40"/>
      <c r="X146" s="2"/>
      <c r="Y146" s="2"/>
      <c r="Z146" s="2"/>
      <c r="AA146" s="2"/>
    </row>
    <row r="147" spans="1:27">
      <c r="A147" s="44" t="str">
        <f t="shared" si="16"/>
        <v/>
      </c>
      <c r="B147" s="44" t="str">
        <f t="shared" si="17"/>
        <v/>
      </c>
      <c r="C147" s="44" t="str">
        <f t="shared" si="18"/>
        <v/>
      </c>
      <c r="D147" s="44" t="str">
        <f t="shared" si="19"/>
        <v/>
      </c>
      <c r="E147" s="2"/>
      <c r="F147" s="2"/>
      <c r="G147" s="2"/>
      <c r="H147" s="2"/>
      <c r="I147" s="2"/>
      <c r="J147" s="2"/>
      <c r="K147" s="2"/>
      <c r="L147" s="2"/>
      <c r="M147" s="2"/>
      <c r="N147" s="2"/>
      <c r="O147" s="2"/>
      <c r="P147" s="2"/>
      <c r="Q147" s="2"/>
      <c r="R147" s="2"/>
      <c r="S147" s="2"/>
      <c r="T147" s="2"/>
      <c r="U147" s="2"/>
      <c r="V147" s="2"/>
      <c r="W147" s="40"/>
      <c r="X147" s="2"/>
      <c r="Y147" s="2"/>
      <c r="Z147" s="2"/>
      <c r="AA147" s="2"/>
    </row>
    <row r="148" spans="1:27">
      <c r="A148" s="44" t="str">
        <f t="shared" si="16"/>
        <v/>
      </c>
      <c r="B148" s="44" t="str">
        <f t="shared" si="17"/>
        <v/>
      </c>
      <c r="C148" s="44" t="str">
        <f t="shared" si="18"/>
        <v/>
      </c>
      <c r="D148" s="44" t="str">
        <f t="shared" si="19"/>
        <v/>
      </c>
      <c r="E148" s="2"/>
      <c r="F148" s="2"/>
      <c r="G148" s="2"/>
      <c r="H148" s="2"/>
      <c r="I148" s="2"/>
      <c r="J148" s="2"/>
      <c r="K148" s="2"/>
      <c r="L148" s="2"/>
      <c r="M148" s="2"/>
      <c r="N148" s="2"/>
      <c r="O148" s="2"/>
      <c r="P148" s="2"/>
      <c r="Q148" s="2"/>
      <c r="R148" s="2"/>
      <c r="S148" s="2"/>
      <c r="T148" s="2"/>
      <c r="U148" s="2"/>
      <c r="V148" s="2"/>
      <c r="W148" s="40"/>
      <c r="X148" s="2"/>
      <c r="Y148" s="2"/>
      <c r="Z148" s="2"/>
      <c r="AA148" s="2"/>
    </row>
    <row r="149" spans="1:27">
      <c r="A149" s="44" t="str">
        <f t="shared" si="16"/>
        <v/>
      </c>
      <c r="B149" s="44" t="str">
        <f t="shared" si="17"/>
        <v/>
      </c>
      <c r="C149" s="44" t="str">
        <f t="shared" si="18"/>
        <v/>
      </c>
      <c r="D149" s="44" t="str">
        <f t="shared" si="19"/>
        <v/>
      </c>
      <c r="E149" s="2"/>
      <c r="F149" s="2"/>
      <c r="G149" s="2"/>
      <c r="H149" s="2"/>
      <c r="I149" s="2"/>
      <c r="J149" s="2"/>
      <c r="K149" s="2"/>
      <c r="L149" s="2"/>
      <c r="M149" s="2"/>
      <c r="N149" s="2"/>
      <c r="O149" s="2"/>
      <c r="P149" s="2"/>
      <c r="Q149" s="2"/>
      <c r="R149" s="2"/>
      <c r="S149" s="2"/>
      <c r="T149" s="2"/>
      <c r="U149" s="2"/>
      <c r="V149" s="2"/>
      <c r="W149" s="40"/>
      <c r="X149" s="2"/>
      <c r="Y149" s="2"/>
      <c r="Z149" s="2"/>
      <c r="AA149" s="2"/>
    </row>
    <row r="150" spans="1:27">
      <c r="A150" s="44" t="str">
        <f t="shared" si="16"/>
        <v/>
      </c>
      <c r="B150" s="44" t="str">
        <f t="shared" si="17"/>
        <v/>
      </c>
      <c r="C150" s="44" t="str">
        <f t="shared" si="18"/>
        <v/>
      </c>
      <c r="D150" s="44" t="str">
        <f t="shared" si="19"/>
        <v/>
      </c>
      <c r="E150" s="2"/>
      <c r="F150" s="2"/>
      <c r="G150" s="2"/>
      <c r="H150" s="2"/>
      <c r="I150" s="2"/>
      <c r="J150" s="2"/>
      <c r="K150" s="2"/>
      <c r="L150" s="2"/>
      <c r="M150" s="2"/>
      <c r="N150" s="2"/>
      <c r="O150" s="2"/>
      <c r="P150" s="2"/>
      <c r="Q150" s="2"/>
      <c r="R150" s="2"/>
      <c r="S150" s="2"/>
      <c r="T150" s="2"/>
      <c r="U150" s="2"/>
      <c r="V150" s="2"/>
      <c r="W150" s="40"/>
      <c r="X150" s="2"/>
      <c r="Y150" s="2"/>
      <c r="Z150" s="2"/>
      <c r="AA150" s="2"/>
    </row>
    <row r="151" spans="1:27">
      <c r="A151" s="44" t="str">
        <f t="shared" si="16"/>
        <v/>
      </c>
      <c r="B151" s="44" t="str">
        <f t="shared" si="17"/>
        <v/>
      </c>
      <c r="C151" s="44" t="str">
        <f t="shared" si="18"/>
        <v/>
      </c>
      <c r="D151" s="44" t="str">
        <f t="shared" si="19"/>
        <v/>
      </c>
      <c r="E151" s="2"/>
      <c r="F151" s="2"/>
      <c r="G151" s="2"/>
      <c r="H151" s="2"/>
      <c r="I151" s="2"/>
      <c r="J151" s="2"/>
      <c r="K151" s="2"/>
      <c r="L151" s="2"/>
      <c r="M151" s="2"/>
      <c r="N151" s="2"/>
      <c r="O151" s="2"/>
      <c r="P151" s="2"/>
      <c r="Q151" s="2"/>
      <c r="R151" s="2"/>
      <c r="S151" s="2"/>
      <c r="T151" s="2"/>
      <c r="U151" s="2"/>
      <c r="V151" s="2"/>
      <c r="W151" s="40"/>
      <c r="X151" s="2"/>
      <c r="Y151" s="2"/>
      <c r="Z151" s="2"/>
      <c r="AA151" s="2"/>
    </row>
    <row r="152" spans="1:27">
      <c r="A152" s="44" t="str">
        <f t="shared" si="16"/>
        <v/>
      </c>
      <c r="B152" s="44" t="str">
        <f t="shared" si="17"/>
        <v/>
      </c>
      <c r="C152" s="44" t="str">
        <f t="shared" si="18"/>
        <v/>
      </c>
      <c r="D152" s="44" t="str">
        <f t="shared" si="19"/>
        <v/>
      </c>
      <c r="E152" s="2"/>
      <c r="F152" s="2"/>
      <c r="G152" s="2"/>
      <c r="H152" s="2"/>
      <c r="I152" s="2"/>
      <c r="J152" s="2"/>
      <c r="K152" s="2"/>
      <c r="L152" s="2"/>
      <c r="M152" s="2"/>
      <c r="N152" s="2"/>
      <c r="O152" s="2"/>
      <c r="P152" s="2"/>
      <c r="Q152" s="2"/>
      <c r="R152" s="2"/>
      <c r="S152" s="2"/>
      <c r="T152" s="2"/>
      <c r="U152" s="2"/>
      <c r="V152" s="2"/>
      <c r="W152" s="40"/>
      <c r="X152" s="2"/>
      <c r="Y152" s="2"/>
      <c r="Z152" s="2"/>
      <c r="AA152" s="2"/>
    </row>
    <row r="153" spans="1:27">
      <c r="A153" s="44" t="str">
        <f t="shared" si="16"/>
        <v/>
      </c>
      <c r="B153" s="44" t="str">
        <f t="shared" si="17"/>
        <v/>
      </c>
      <c r="C153" s="44" t="str">
        <f t="shared" si="18"/>
        <v/>
      </c>
      <c r="D153" s="44" t="str">
        <f t="shared" si="19"/>
        <v/>
      </c>
      <c r="E153" s="2"/>
      <c r="F153" s="2"/>
      <c r="G153" s="2"/>
      <c r="H153" s="2"/>
      <c r="I153" s="2"/>
      <c r="J153" s="2"/>
      <c r="K153" s="2"/>
      <c r="L153" s="2"/>
      <c r="M153" s="2"/>
      <c r="N153" s="2"/>
      <c r="O153" s="2"/>
      <c r="P153" s="2"/>
      <c r="Q153" s="2"/>
      <c r="R153" s="2"/>
      <c r="S153" s="2"/>
      <c r="T153" s="2"/>
      <c r="U153" s="2"/>
      <c r="V153" s="2"/>
      <c r="W153" s="40"/>
      <c r="X153" s="2"/>
      <c r="Y153" s="2"/>
      <c r="Z153" s="2"/>
      <c r="AA153" s="2"/>
    </row>
    <row r="154" spans="1:27">
      <c r="A154" s="44" t="str">
        <f t="shared" si="16"/>
        <v/>
      </c>
      <c r="B154" s="44" t="str">
        <f t="shared" si="17"/>
        <v/>
      </c>
      <c r="C154" s="44" t="str">
        <f t="shared" si="18"/>
        <v/>
      </c>
      <c r="D154" s="44" t="str">
        <f t="shared" si="19"/>
        <v/>
      </c>
      <c r="E154" s="2"/>
      <c r="F154" s="2"/>
      <c r="G154" s="2"/>
      <c r="H154" s="2"/>
      <c r="I154" s="2"/>
      <c r="J154" s="2"/>
      <c r="K154" s="2"/>
      <c r="L154" s="2"/>
      <c r="M154" s="2"/>
      <c r="N154" s="2"/>
      <c r="O154" s="2"/>
      <c r="P154" s="2"/>
      <c r="Q154" s="2"/>
      <c r="R154" s="2"/>
      <c r="S154" s="2"/>
      <c r="T154" s="2"/>
      <c r="U154" s="2"/>
      <c r="V154" s="2"/>
      <c r="W154" s="40"/>
      <c r="X154" s="2"/>
      <c r="Y154" s="2"/>
      <c r="Z154" s="2"/>
      <c r="AA154" s="2"/>
    </row>
    <row r="155" spans="1:27">
      <c r="A155" s="44" t="str">
        <f t="shared" si="16"/>
        <v/>
      </c>
      <c r="B155" s="44" t="str">
        <f t="shared" si="17"/>
        <v/>
      </c>
      <c r="C155" s="44" t="str">
        <f t="shared" si="18"/>
        <v/>
      </c>
      <c r="D155" s="44" t="str">
        <f t="shared" si="19"/>
        <v/>
      </c>
      <c r="E155" s="2"/>
      <c r="F155" s="2"/>
      <c r="G155" s="2"/>
      <c r="H155" s="2"/>
      <c r="I155" s="2"/>
      <c r="J155" s="2"/>
      <c r="K155" s="2"/>
      <c r="L155" s="2"/>
      <c r="M155" s="2"/>
      <c r="N155" s="2"/>
      <c r="O155" s="2"/>
      <c r="P155" s="2"/>
      <c r="Q155" s="2"/>
      <c r="R155" s="2"/>
      <c r="S155" s="2"/>
      <c r="T155" s="2"/>
      <c r="U155" s="2"/>
      <c r="V155" s="2"/>
      <c r="W155" s="40"/>
      <c r="X155" s="2"/>
      <c r="Y155" s="2"/>
      <c r="Z155" s="2"/>
      <c r="AA155" s="2"/>
    </row>
    <row r="156" spans="1:27">
      <c r="A156" s="44" t="str">
        <f t="shared" si="16"/>
        <v/>
      </c>
      <c r="B156" s="44" t="str">
        <f t="shared" si="17"/>
        <v/>
      </c>
      <c r="C156" s="44" t="str">
        <f t="shared" si="18"/>
        <v/>
      </c>
      <c r="D156" s="44" t="str">
        <f t="shared" si="19"/>
        <v/>
      </c>
      <c r="E156" s="2"/>
      <c r="F156" s="2"/>
      <c r="G156" s="2"/>
      <c r="H156" s="2"/>
      <c r="I156" s="2"/>
      <c r="J156" s="2"/>
      <c r="K156" s="2"/>
      <c r="L156" s="2"/>
      <c r="M156" s="2"/>
      <c r="N156" s="2"/>
      <c r="O156" s="2"/>
      <c r="P156" s="2"/>
      <c r="Q156" s="2"/>
      <c r="R156" s="2"/>
      <c r="S156" s="2"/>
      <c r="T156" s="2"/>
      <c r="U156" s="2"/>
      <c r="V156" s="2"/>
      <c r="W156" s="40"/>
      <c r="X156" s="2"/>
      <c r="Y156" s="2"/>
      <c r="Z156" s="2"/>
      <c r="AA156" s="2"/>
    </row>
    <row r="157" spans="1:27">
      <c r="A157" s="44" t="str">
        <f t="shared" si="16"/>
        <v/>
      </c>
      <c r="B157" s="44" t="str">
        <f t="shared" si="17"/>
        <v/>
      </c>
      <c r="C157" s="44" t="str">
        <f t="shared" si="18"/>
        <v/>
      </c>
      <c r="D157" s="44" t="str">
        <f t="shared" si="19"/>
        <v/>
      </c>
      <c r="E157" s="2"/>
      <c r="F157" s="2"/>
      <c r="G157" s="2"/>
      <c r="H157" s="2"/>
      <c r="I157" s="2"/>
      <c r="J157" s="2"/>
      <c r="K157" s="2"/>
      <c r="L157" s="2"/>
      <c r="M157" s="2"/>
      <c r="N157" s="2"/>
      <c r="O157" s="2"/>
      <c r="P157" s="2"/>
      <c r="Q157" s="2"/>
      <c r="R157" s="2"/>
      <c r="S157" s="2"/>
      <c r="T157" s="2"/>
      <c r="U157" s="2"/>
      <c r="V157" s="2"/>
      <c r="W157" s="40"/>
      <c r="X157" s="2"/>
      <c r="Y157" s="2"/>
      <c r="Z157" s="2"/>
      <c r="AA157" s="2"/>
    </row>
    <row r="158" spans="1:27">
      <c r="A158" s="44" t="str">
        <f t="shared" si="16"/>
        <v/>
      </c>
      <c r="B158" s="44" t="str">
        <f t="shared" si="17"/>
        <v/>
      </c>
      <c r="C158" s="44" t="str">
        <f t="shared" si="18"/>
        <v/>
      </c>
      <c r="D158" s="44" t="str">
        <f t="shared" si="19"/>
        <v/>
      </c>
      <c r="E158" s="2"/>
      <c r="F158" s="2"/>
      <c r="G158" s="2"/>
      <c r="H158" s="2"/>
      <c r="I158" s="2"/>
      <c r="J158" s="2"/>
      <c r="K158" s="2"/>
      <c r="L158" s="2"/>
      <c r="M158" s="2"/>
      <c r="N158" s="2"/>
      <c r="O158" s="2"/>
      <c r="P158" s="2"/>
      <c r="Q158" s="2"/>
      <c r="R158" s="2"/>
      <c r="S158" s="2"/>
      <c r="T158" s="2"/>
      <c r="U158" s="2"/>
      <c r="V158" s="2"/>
      <c r="W158" s="40"/>
      <c r="X158" s="2"/>
      <c r="Y158" s="2"/>
      <c r="Z158" s="2"/>
      <c r="AA158" s="2"/>
    </row>
    <row r="159" spans="1:27">
      <c r="A159" s="44" t="str">
        <f t="shared" si="16"/>
        <v/>
      </c>
      <c r="B159" s="44" t="str">
        <f t="shared" si="17"/>
        <v/>
      </c>
      <c r="C159" s="44" t="str">
        <f t="shared" si="18"/>
        <v/>
      </c>
      <c r="D159" s="44" t="str">
        <f t="shared" si="19"/>
        <v/>
      </c>
      <c r="E159" s="2"/>
      <c r="F159" s="2"/>
      <c r="G159" s="2"/>
      <c r="H159" s="2"/>
      <c r="I159" s="2"/>
      <c r="J159" s="2"/>
      <c r="K159" s="2"/>
      <c r="L159" s="2"/>
      <c r="M159" s="2"/>
      <c r="N159" s="2"/>
      <c r="O159" s="2"/>
      <c r="P159" s="2"/>
      <c r="Q159" s="2"/>
      <c r="R159" s="2"/>
      <c r="S159" s="2"/>
      <c r="T159" s="2"/>
      <c r="U159" s="2"/>
      <c r="V159" s="2"/>
      <c r="W159" s="40"/>
      <c r="X159" s="2"/>
      <c r="Y159" s="2"/>
      <c r="Z159" s="2"/>
      <c r="AA159" s="2"/>
    </row>
    <row r="160" spans="1:27">
      <c r="A160" s="44" t="str">
        <f t="shared" si="16"/>
        <v/>
      </c>
      <c r="B160" s="44" t="str">
        <f t="shared" si="17"/>
        <v/>
      </c>
      <c r="C160" s="44" t="str">
        <f t="shared" si="18"/>
        <v/>
      </c>
      <c r="D160" s="44" t="str">
        <f t="shared" si="19"/>
        <v/>
      </c>
      <c r="E160" s="2"/>
      <c r="F160" s="2"/>
      <c r="G160" s="2"/>
      <c r="H160" s="2"/>
      <c r="I160" s="2"/>
      <c r="J160" s="2"/>
      <c r="K160" s="2"/>
      <c r="L160" s="2"/>
      <c r="M160" s="2"/>
      <c r="N160" s="2"/>
      <c r="O160" s="2"/>
      <c r="P160" s="2"/>
      <c r="Q160" s="2"/>
      <c r="R160" s="2"/>
      <c r="S160" s="2"/>
      <c r="T160" s="2"/>
      <c r="U160" s="2"/>
      <c r="V160" s="2"/>
      <c r="W160" s="40"/>
      <c r="X160" s="2"/>
      <c r="Y160" s="2"/>
      <c r="Z160" s="2"/>
      <c r="AA160" s="2"/>
    </row>
    <row r="161" spans="1:27">
      <c r="A161" s="44" t="str">
        <f t="shared" si="16"/>
        <v/>
      </c>
      <c r="B161" s="44" t="str">
        <f t="shared" si="17"/>
        <v/>
      </c>
      <c r="C161" s="44" t="str">
        <f t="shared" si="18"/>
        <v/>
      </c>
      <c r="D161" s="44" t="str">
        <f t="shared" si="19"/>
        <v/>
      </c>
      <c r="E161" s="2"/>
      <c r="F161" s="2"/>
      <c r="G161" s="2"/>
      <c r="H161" s="2"/>
      <c r="I161" s="2"/>
      <c r="J161" s="2"/>
      <c r="K161" s="2"/>
      <c r="L161" s="2"/>
      <c r="M161" s="2"/>
      <c r="N161" s="2"/>
      <c r="O161" s="2"/>
      <c r="P161" s="2"/>
      <c r="Q161" s="2"/>
      <c r="R161" s="2"/>
      <c r="S161" s="2"/>
      <c r="T161" s="2"/>
      <c r="U161" s="2"/>
      <c r="V161" s="2"/>
      <c r="W161" s="40"/>
      <c r="X161" s="2"/>
      <c r="Y161" s="2"/>
      <c r="Z161" s="2"/>
      <c r="AA161" s="2"/>
    </row>
    <row r="162" spans="1:27">
      <c r="A162" s="44" t="str">
        <f t="shared" si="16"/>
        <v/>
      </c>
      <c r="B162" s="44" t="str">
        <f t="shared" si="17"/>
        <v/>
      </c>
      <c r="C162" s="44" t="str">
        <f t="shared" si="18"/>
        <v/>
      </c>
      <c r="D162" s="44" t="str">
        <f t="shared" si="19"/>
        <v/>
      </c>
      <c r="E162" s="2"/>
      <c r="F162" s="2"/>
      <c r="G162" s="2"/>
      <c r="H162" s="2"/>
      <c r="I162" s="2"/>
      <c r="J162" s="2"/>
      <c r="K162" s="2"/>
      <c r="L162" s="2"/>
      <c r="M162" s="2"/>
      <c r="N162" s="2"/>
      <c r="O162" s="2"/>
      <c r="P162" s="2"/>
      <c r="Q162" s="2"/>
      <c r="R162" s="2"/>
      <c r="S162" s="2"/>
      <c r="T162" s="2"/>
      <c r="U162" s="2"/>
      <c r="V162" s="2"/>
      <c r="W162" s="40"/>
      <c r="X162" s="2"/>
      <c r="Y162" s="2"/>
      <c r="Z162" s="2"/>
      <c r="AA162" s="2"/>
    </row>
    <row r="163" spans="1:27">
      <c r="A163" s="44" t="str">
        <f t="shared" ref="A163:A194" si="20">IF(I163="","",I163)</f>
        <v/>
      </c>
      <c r="B163" s="44" t="str">
        <f t="shared" ref="B163:B194" si="21">IF(A163="","",G163&amp;" "&amp;H163)</f>
        <v/>
      </c>
      <c r="C163" s="44" t="str">
        <f t="shared" ref="C163:C194" si="22">IF(A163="","",ASC(J163&amp;" "&amp;K163))</f>
        <v/>
      </c>
      <c r="D163" s="44" t="str">
        <f t="shared" ref="D163:D194" si="23">IF(A163="","",L163&amp;" "&amp;M163)</f>
        <v/>
      </c>
      <c r="E163" s="2"/>
      <c r="F163" s="2"/>
      <c r="G163" s="2"/>
      <c r="H163" s="2"/>
      <c r="I163" s="2"/>
      <c r="J163" s="2"/>
      <c r="K163" s="2"/>
      <c r="L163" s="2"/>
      <c r="M163" s="2"/>
      <c r="N163" s="2"/>
      <c r="O163" s="2"/>
      <c r="P163" s="2"/>
      <c r="Q163" s="2"/>
      <c r="R163" s="2"/>
      <c r="S163" s="2"/>
      <c r="T163" s="2"/>
      <c r="U163" s="2"/>
      <c r="V163" s="2"/>
      <c r="W163" s="40"/>
      <c r="X163" s="2"/>
      <c r="Y163" s="2"/>
      <c r="Z163" s="2"/>
      <c r="AA163" s="2"/>
    </row>
    <row r="164" spans="1:27">
      <c r="A164" s="44" t="str">
        <f t="shared" si="20"/>
        <v/>
      </c>
      <c r="B164" s="44" t="str">
        <f t="shared" si="21"/>
        <v/>
      </c>
      <c r="C164" s="44" t="str">
        <f t="shared" si="22"/>
        <v/>
      </c>
      <c r="D164" s="44" t="str">
        <f t="shared" si="23"/>
        <v/>
      </c>
      <c r="E164" s="2"/>
      <c r="F164" s="2"/>
      <c r="G164" s="2"/>
      <c r="H164" s="2"/>
      <c r="I164" s="2"/>
      <c r="J164" s="2"/>
      <c r="K164" s="2"/>
      <c r="L164" s="2"/>
      <c r="M164" s="2"/>
      <c r="N164" s="2"/>
      <c r="O164" s="2"/>
      <c r="P164" s="2"/>
      <c r="Q164" s="2"/>
      <c r="R164" s="2"/>
      <c r="S164" s="2"/>
      <c r="T164" s="2"/>
      <c r="U164" s="2"/>
      <c r="V164" s="2"/>
      <c r="W164" s="40"/>
      <c r="X164" s="2"/>
      <c r="Y164" s="2"/>
      <c r="Z164" s="2"/>
      <c r="AA164" s="2"/>
    </row>
    <row r="165" spans="1:27">
      <c r="A165" s="44" t="str">
        <f t="shared" si="20"/>
        <v/>
      </c>
      <c r="B165" s="44" t="str">
        <f t="shared" si="21"/>
        <v/>
      </c>
      <c r="C165" s="44" t="str">
        <f t="shared" si="22"/>
        <v/>
      </c>
      <c r="D165" s="44" t="str">
        <f t="shared" si="23"/>
        <v/>
      </c>
      <c r="E165" s="2"/>
      <c r="F165" s="2"/>
      <c r="G165" s="2"/>
      <c r="H165" s="2"/>
      <c r="I165" s="2"/>
      <c r="J165" s="2"/>
      <c r="K165" s="2"/>
      <c r="L165" s="2"/>
      <c r="M165" s="2"/>
      <c r="N165" s="2"/>
      <c r="O165" s="2"/>
      <c r="P165" s="2"/>
      <c r="Q165" s="2"/>
      <c r="R165" s="2"/>
      <c r="S165" s="2"/>
      <c r="T165" s="2"/>
      <c r="U165" s="2"/>
      <c r="V165" s="2"/>
      <c r="W165" s="40"/>
      <c r="X165" s="2"/>
      <c r="Y165" s="2"/>
      <c r="Z165" s="2"/>
      <c r="AA165" s="2"/>
    </row>
    <row r="166" spans="1:27">
      <c r="A166" s="44" t="str">
        <f t="shared" si="20"/>
        <v/>
      </c>
      <c r="B166" s="44" t="str">
        <f t="shared" si="21"/>
        <v/>
      </c>
      <c r="C166" s="44" t="str">
        <f t="shared" si="22"/>
        <v/>
      </c>
      <c r="D166" s="44" t="str">
        <f t="shared" si="23"/>
        <v/>
      </c>
      <c r="E166" s="2"/>
      <c r="F166" s="2"/>
      <c r="G166" s="2"/>
      <c r="H166" s="2"/>
      <c r="I166" s="2"/>
      <c r="J166" s="2"/>
      <c r="K166" s="2"/>
      <c r="L166" s="2"/>
      <c r="M166" s="2"/>
      <c r="N166" s="2"/>
      <c r="O166" s="2"/>
      <c r="P166" s="2"/>
      <c r="Q166" s="2"/>
      <c r="R166" s="2"/>
      <c r="S166" s="2"/>
      <c r="T166" s="2"/>
      <c r="U166" s="2"/>
      <c r="V166" s="2"/>
      <c r="W166" s="40"/>
      <c r="X166" s="2"/>
      <c r="Y166" s="2"/>
      <c r="Z166" s="2"/>
      <c r="AA166" s="2"/>
    </row>
    <row r="167" spans="1:27">
      <c r="A167" s="44" t="str">
        <f t="shared" si="20"/>
        <v/>
      </c>
      <c r="B167" s="44" t="str">
        <f t="shared" si="21"/>
        <v/>
      </c>
      <c r="C167" s="44" t="str">
        <f t="shared" si="22"/>
        <v/>
      </c>
      <c r="D167" s="44" t="str">
        <f t="shared" si="23"/>
        <v/>
      </c>
      <c r="E167" s="2"/>
      <c r="F167" s="2"/>
      <c r="G167" s="2"/>
      <c r="H167" s="2"/>
      <c r="I167" s="2"/>
      <c r="J167" s="2"/>
      <c r="K167" s="2"/>
      <c r="L167" s="2"/>
      <c r="M167" s="2"/>
      <c r="N167" s="2"/>
      <c r="O167" s="2"/>
      <c r="P167" s="2"/>
      <c r="Q167" s="2"/>
      <c r="R167" s="2"/>
      <c r="S167" s="2"/>
      <c r="T167" s="2"/>
      <c r="U167" s="2"/>
      <c r="V167" s="2"/>
      <c r="W167" s="40"/>
      <c r="X167" s="2"/>
      <c r="Y167" s="2"/>
      <c r="Z167" s="2"/>
      <c r="AA167" s="2"/>
    </row>
    <row r="168" spans="1:27">
      <c r="A168" s="44" t="str">
        <f t="shared" si="20"/>
        <v/>
      </c>
      <c r="B168" s="44" t="str">
        <f t="shared" si="21"/>
        <v/>
      </c>
      <c r="C168" s="44" t="str">
        <f t="shared" si="22"/>
        <v/>
      </c>
      <c r="D168" s="44" t="str">
        <f t="shared" si="23"/>
        <v/>
      </c>
      <c r="E168" s="2"/>
      <c r="F168" s="2"/>
      <c r="G168" s="2"/>
      <c r="H168" s="2"/>
      <c r="I168" s="2"/>
      <c r="J168" s="2"/>
      <c r="K168" s="2"/>
      <c r="L168" s="2"/>
      <c r="M168" s="2"/>
      <c r="N168" s="2"/>
      <c r="O168" s="2"/>
      <c r="P168" s="2"/>
      <c r="Q168" s="2"/>
      <c r="R168" s="2"/>
      <c r="S168" s="2"/>
      <c r="T168" s="2"/>
      <c r="U168" s="2"/>
      <c r="V168" s="2"/>
      <c r="W168" s="40"/>
      <c r="X168" s="2"/>
      <c r="Y168" s="2"/>
      <c r="Z168" s="2"/>
      <c r="AA168" s="2"/>
    </row>
    <row r="169" spans="1:27">
      <c r="A169" s="44" t="str">
        <f t="shared" si="20"/>
        <v/>
      </c>
      <c r="B169" s="44" t="str">
        <f t="shared" si="21"/>
        <v/>
      </c>
      <c r="C169" s="44" t="str">
        <f t="shared" si="22"/>
        <v/>
      </c>
      <c r="D169" s="44" t="str">
        <f t="shared" si="23"/>
        <v/>
      </c>
      <c r="E169" s="2"/>
      <c r="F169" s="2"/>
      <c r="G169" s="2"/>
      <c r="H169" s="2"/>
      <c r="I169" s="2"/>
      <c r="J169" s="2"/>
      <c r="K169" s="2"/>
      <c r="L169" s="2"/>
      <c r="M169" s="2"/>
      <c r="N169" s="2"/>
      <c r="O169" s="2"/>
      <c r="P169" s="2"/>
      <c r="Q169" s="2"/>
      <c r="R169" s="2"/>
      <c r="S169" s="2"/>
      <c r="T169" s="2"/>
      <c r="U169" s="2"/>
      <c r="V169" s="2"/>
      <c r="W169" s="40"/>
      <c r="X169" s="2"/>
      <c r="Y169" s="2"/>
      <c r="Z169" s="2"/>
      <c r="AA169" s="2"/>
    </row>
    <row r="170" spans="1:27">
      <c r="A170" s="44" t="str">
        <f t="shared" si="20"/>
        <v/>
      </c>
      <c r="B170" s="44" t="str">
        <f t="shared" si="21"/>
        <v/>
      </c>
      <c r="C170" s="44" t="str">
        <f t="shared" si="22"/>
        <v/>
      </c>
      <c r="D170" s="44" t="str">
        <f t="shared" si="23"/>
        <v/>
      </c>
      <c r="E170" s="2"/>
      <c r="F170" s="2"/>
      <c r="G170" s="2"/>
      <c r="H170" s="2"/>
      <c r="I170" s="2"/>
      <c r="J170" s="2"/>
      <c r="K170" s="2"/>
      <c r="L170" s="2"/>
      <c r="M170" s="2"/>
      <c r="N170" s="2"/>
      <c r="O170" s="2"/>
      <c r="P170" s="2"/>
      <c r="Q170" s="2"/>
      <c r="R170" s="2"/>
      <c r="S170" s="2"/>
      <c r="T170" s="2"/>
      <c r="U170" s="2"/>
      <c r="V170" s="2"/>
      <c r="W170" s="40"/>
      <c r="X170" s="2"/>
      <c r="Y170" s="2"/>
      <c r="Z170" s="2"/>
      <c r="AA170" s="2"/>
    </row>
    <row r="171" spans="1:27">
      <c r="A171" s="44" t="str">
        <f t="shared" si="20"/>
        <v/>
      </c>
      <c r="B171" s="44" t="str">
        <f t="shared" si="21"/>
        <v/>
      </c>
      <c r="C171" s="44" t="str">
        <f t="shared" si="22"/>
        <v/>
      </c>
      <c r="D171" s="44" t="str">
        <f t="shared" si="23"/>
        <v/>
      </c>
      <c r="E171" s="2"/>
      <c r="F171" s="2"/>
      <c r="G171" s="2"/>
      <c r="H171" s="2"/>
      <c r="I171" s="2"/>
      <c r="J171" s="2"/>
      <c r="K171" s="2"/>
      <c r="L171" s="2"/>
      <c r="M171" s="2"/>
      <c r="N171" s="2"/>
      <c r="O171" s="2"/>
      <c r="P171" s="2"/>
      <c r="Q171" s="2"/>
      <c r="R171" s="2"/>
      <c r="S171" s="2"/>
      <c r="T171" s="2"/>
      <c r="U171" s="2"/>
      <c r="V171" s="2"/>
      <c r="W171" s="40"/>
      <c r="X171" s="2"/>
      <c r="Y171" s="2"/>
      <c r="Z171" s="2"/>
      <c r="AA171" s="2"/>
    </row>
    <row r="172" spans="1:27">
      <c r="A172" s="44" t="str">
        <f t="shared" si="20"/>
        <v/>
      </c>
      <c r="B172" s="44" t="str">
        <f t="shared" si="21"/>
        <v/>
      </c>
      <c r="C172" s="44" t="str">
        <f t="shared" si="22"/>
        <v/>
      </c>
      <c r="D172" s="44" t="str">
        <f t="shared" si="23"/>
        <v/>
      </c>
      <c r="E172" s="2"/>
      <c r="F172" s="2"/>
      <c r="G172" s="2"/>
      <c r="H172" s="2"/>
      <c r="I172" s="2"/>
      <c r="J172" s="2"/>
      <c r="K172" s="2"/>
      <c r="L172" s="2"/>
      <c r="M172" s="2"/>
      <c r="N172" s="2"/>
      <c r="O172" s="2"/>
      <c r="P172" s="2"/>
      <c r="Q172" s="2"/>
      <c r="R172" s="2"/>
      <c r="S172" s="2"/>
      <c r="T172" s="2"/>
      <c r="U172" s="2"/>
      <c r="V172" s="2"/>
      <c r="W172" s="40"/>
      <c r="X172" s="2"/>
      <c r="Y172" s="2"/>
      <c r="Z172" s="2"/>
      <c r="AA172" s="2"/>
    </row>
    <row r="173" spans="1:27">
      <c r="A173" s="44" t="str">
        <f t="shared" si="20"/>
        <v/>
      </c>
      <c r="B173" s="44" t="str">
        <f t="shared" si="21"/>
        <v/>
      </c>
      <c r="C173" s="44" t="str">
        <f t="shared" si="22"/>
        <v/>
      </c>
      <c r="D173" s="44" t="str">
        <f t="shared" si="23"/>
        <v/>
      </c>
      <c r="E173" s="2"/>
      <c r="F173" s="2"/>
      <c r="G173" s="2"/>
      <c r="H173" s="2"/>
      <c r="I173" s="2"/>
      <c r="J173" s="2"/>
      <c r="K173" s="2"/>
      <c r="L173" s="2"/>
      <c r="M173" s="2"/>
      <c r="N173" s="2"/>
      <c r="O173" s="2"/>
      <c r="P173" s="2"/>
      <c r="Q173" s="2"/>
      <c r="R173" s="2"/>
      <c r="S173" s="2"/>
      <c r="T173" s="2"/>
      <c r="U173" s="2"/>
      <c r="V173" s="2"/>
      <c r="W173" s="40"/>
      <c r="X173" s="2"/>
      <c r="Y173" s="2"/>
      <c r="Z173" s="2"/>
      <c r="AA173" s="2"/>
    </row>
    <row r="174" spans="1:27">
      <c r="A174" s="44" t="str">
        <f t="shared" si="20"/>
        <v/>
      </c>
      <c r="B174" s="44" t="str">
        <f t="shared" si="21"/>
        <v/>
      </c>
      <c r="C174" s="44" t="str">
        <f t="shared" si="22"/>
        <v/>
      </c>
      <c r="D174" s="44" t="str">
        <f t="shared" si="23"/>
        <v/>
      </c>
      <c r="E174" s="2"/>
      <c r="F174" s="2"/>
      <c r="G174" s="2"/>
      <c r="H174" s="2"/>
      <c r="I174" s="2"/>
      <c r="J174" s="2"/>
      <c r="K174" s="2"/>
      <c r="L174" s="2"/>
      <c r="M174" s="2"/>
      <c r="N174" s="2"/>
      <c r="O174" s="2"/>
      <c r="P174" s="2"/>
      <c r="Q174" s="2"/>
      <c r="R174" s="2"/>
      <c r="S174" s="2"/>
      <c r="T174" s="2"/>
      <c r="U174" s="2"/>
      <c r="V174" s="2"/>
      <c r="W174" s="40"/>
      <c r="X174" s="2"/>
      <c r="Y174" s="2"/>
      <c r="Z174" s="2"/>
      <c r="AA174" s="2"/>
    </row>
    <row r="175" spans="1:27">
      <c r="A175" s="44" t="str">
        <f t="shared" si="20"/>
        <v/>
      </c>
      <c r="B175" s="44" t="str">
        <f t="shared" si="21"/>
        <v/>
      </c>
      <c r="C175" s="44" t="str">
        <f t="shared" si="22"/>
        <v/>
      </c>
      <c r="D175" s="44" t="str">
        <f t="shared" si="23"/>
        <v/>
      </c>
      <c r="E175" s="2"/>
      <c r="F175" s="2"/>
      <c r="G175" s="2"/>
      <c r="H175" s="2"/>
      <c r="I175" s="2"/>
      <c r="J175" s="2"/>
      <c r="K175" s="2"/>
      <c r="L175" s="2"/>
      <c r="M175" s="2"/>
      <c r="N175" s="2"/>
      <c r="O175" s="2"/>
      <c r="P175" s="2"/>
      <c r="Q175" s="2"/>
      <c r="R175" s="2"/>
      <c r="S175" s="2"/>
      <c r="T175" s="2"/>
      <c r="U175" s="2"/>
      <c r="V175" s="2"/>
      <c r="W175" s="40"/>
      <c r="X175" s="2"/>
      <c r="Y175" s="2"/>
      <c r="Z175" s="2"/>
      <c r="AA175" s="2"/>
    </row>
    <row r="176" spans="1:27">
      <c r="A176" s="44" t="str">
        <f t="shared" si="20"/>
        <v/>
      </c>
      <c r="B176" s="44" t="str">
        <f t="shared" si="21"/>
        <v/>
      </c>
      <c r="C176" s="44" t="str">
        <f t="shared" si="22"/>
        <v/>
      </c>
      <c r="D176" s="44" t="str">
        <f t="shared" si="23"/>
        <v/>
      </c>
      <c r="E176" s="2"/>
      <c r="F176" s="2"/>
      <c r="G176" s="2"/>
      <c r="H176" s="2"/>
      <c r="I176" s="2"/>
      <c r="J176" s="2"/>
      <c r="K176" s="2"/>
      <c r="L176" s="2"/>
      <c r="M176" s="2"/>
      <c r="N176" s="2"/>
      <c r="O176" s="2"/>
      <c r="P176" s="2"/>
      <c r="Q176" s="2"/>
      <c r="R176" s="2"/>
      <c r="S176" s="2"/>
      <c r="T176" s="2"/>
      <c r="U176" s="2"/>
      <c r="V176" s="2"/>
      <c r="W176" s="40"/>
      <c r="X176" s="2"/>
      <c r="Y176" s="2"/>
      <c r="Z176" s="2"/>
      <c r="AA176" s="2"/>
    </row>
    <row r="177" spans="1:27">
      <c r="A177" s="44" t="str">
        <f t="shared" si="20"/>
        <v/>
      </c>
      <c r="B177" s="44" t="str">
        <f t="shared" si="21"/>
        <v/>
      </c>
      <c r="C177" s="44" t="str">
        <f t="shared" si="22"/>
        <v/>
      </c>
      <c r="D177" s="44" t="str">
        <f t="shared" si="23"/>
        <v/>
      </c>
      <c r="E177" s="2"/>
      <c r="F177" s="2"/>
      <c r="G177" s="2"/>
      <c r="H177" s="2"/>
      <c r="I177" s="2"/>
      <c r="J177" s="2"/>
      <c r="K177" s="2"/>
      <c r="L177" s="2"/>
      <c r="M177" s="2"/>
      <c r="N177" s="2"/>
      <c r="O177" s="2"/>
      <c r="P177" s="2"/>
      <c r="Q177" s="2"/>
      <c r="R177" s="2"/>
      <c r="S177" s="2"/>
      <c r="T177" s="2"/>
      <c r="U177" s="2"/>
      <c r="V177" s="2"/>
      <c r="W177" s="40"/>
      <c r="X177" s="2"/>
      <c r="Y177" s="2"/>
      <c r="Z177" s="2"/>
      <c r="AA177" s="2"/>
    </row>
    <row r="178" spans="1:27">
      <c r="A178" s="44" t="str">
        <f t="shared" si="20"/>
        <v/>
      </c>
      <c r="B178" s="44" t="str">
        <f t="shared" si="21"/>
        <v/>
      </c>
      <c r="C178" s="44" t="str">
        <f t="shared" si="22"/>
        <v/>
      </c>
      <c r="D178" s="44" t="str">
        <f t="shared" si="23"/>
        <v/>
      </c>
      <c r="E178" s="2"/>
      <c r="F178" s="2"/>
      <c r="G178" s="2"/>
      <c r="H178" s="2"/>
      <c r="I178" s="2"/>
      <c r="J178" s="2"/>
      <c r="K178" s="2"/>
      <c r="L178" s="2"/>
      <c r="M178" s="2"/>
      <c r="N178" s="2"/>
      <c r="O178" s="2"/>
      <c r="P178" s="2"/>
      <c r="Q178" s="2"/>
      <c r="R178" s="2"/>
      <c r="S178" s="2"/>
      <c r="T178" s="2"/>
      <c r="U178" s="2"/>
      <c r="V178" s="2"/>
      <c r="W178" s="40"/>
      <c r="X178" s="2"/>
      <c r="Y178" s="2"/>
      <c r="Z178" s="2"/>
      <c r="AA178" s="2"/>
    </row>
    <row r="179" spans="1:27">
      <c r="A179" s="44" t="str">
        <f t="shared" si="20"/>
        <v/>
      </c>
      <c r="B179" s="44" t="str">
        <f t="shared" si="21"/>
        <v/>
      </c>
      <c r="C179" s="44" t="str">
        <f t="shared" si="22"/>
        <v/>
      </c>
      <c r="D179" s="44" t="str">
        <f t="shared" si="23"/>
        <v/>
      </c>
      <c r="E179" s="2"/>
      <c r="F179" s="2"/>
      <c r="G179" s="2"/>
      <c r="H179" s="2"/>
      <c r="I179" s="2"/>
      <c r="J179" s="2"/>
      <c r="K179" s="2"/>
      <c r="L179" s="2"/>
      <c r="M179" s="2"/>
      <c r="N179" s="2"/>
      <c r="O179" s="2"/>
      <c r="P179" s="2"/>
      <c r="Q179" s="2"/>
      <c r="R179" s="2"/>
      <c r="S179" s="2"/>
      <c r="T179" s="2"/>
      <c r="U179" s="2"/>
      <c r="V179" s="2"/>
      <c r="W179" s="40"/>
      <c r="X179" s="2"/>
      <c r="Y179" s="2"/>
      <c r="Z179" s="2"/>
      <c r="AA179" s="2"/>
    </row>
    <row r="180" spans="1:27">
      <c r="A180" s="44" t="str">
        <f t="shared" si="20"/>
        <v/>
      </c>
      <c r="B180" s="44" t="str">
        <f t="shared" si="21"/>
        <v/>
      </c>
      <c r="C180" s="44" t="str">
        <f t="shared" si="22"/>
        <v/>
      </c>
      <c r="D180" s="44" t="str">
        <f t="shared" si="23"/>
        <v/>
      </c>
      <c r="E180" s="2"/>
      <c r="F180" s="2"/>
      <c r="G180" s="2"/>
      <c r="H180" s="2"/>
      <c r="I180" s="2"/>
      <c r="J180" s="2"/>
      <c r="K180" s="2"/>
      <c r="L180" s="2"/>
      <c r="M180" s="2"/>
      <c r="N180" s="2"/>
      <c r="O180" s="2"/>
      <c r="P180" s="2"/>
      <c r="Q180" s="2"/>
      <c r="R180" s="2"/>
      <c r="S180" s="2"/>
      <c r="T180" s="2"/>
      <c r="U180" s="2"/>
      <c r="V180" s="2"/>
      <c r="W180" s="40"/>
      <c r="X180" s="2"/>
      <c r="Y180" s="2"/>
      <c r="Z180" s="2"/>
      <c r="AA180" s="2"/>
    </row>
    <row r="181" spans="1:27">
      <c r="A181" s="44" t="str">
        <f t="shared" si="20"/>
        <v/>
      </c>
      <c r="B181" s="44" t="str">
        <f t="shared" si="21"/>
        <v/>
      </c>
      <c r="C181" s="44" t="str">
        <f t="shared" si="22"/>
        <v/>
      </c>
      <c r="D181" s="44" t="str">
        <f t="shared" si="23"/>
        <v/>
      </c>
      <c r="E181" s="2"/>
      <c r="F181" s="2"/>
      <c r="G181" s="2"/>
      <c r="H181" s="2"/>
      <c r="I181" s="2"/>
      <c r="J181" s="2"/>
      <c r="K181" s="2"/>
      <c r="L181" s="2"/>
      <c r="M181" s="2"/>
      <c r="N181" s="2"/>
      <c r="O181" s="2"/>
      <c r="P181" s="2"/>
      <c r="Q181" s="2"/>
      <c r="R181" s="2"/>
      <c r="S181" s="2"/>
      <c r="T181" s="2"/>
      <c r="U181" s="2"/>
      <c r="V181" s="2"/>
      <c r="W181" s="40"/>
      <c r="X181" s="2"/>
      <c r="Y181" s="2"/>
      <c r="Z181" s="2"/>
      <c r="AA181" s="2"/>
    </row>
    <row r="182" spans="1:27">
      <c r="A182" s="44" t="str">
        <f t="shared" si="20"/>
        <v/>
      </c>
      <c r="B182" s="44" t="str">
        <f t="shared" si="21"/>
        <v/>
      </c>
      <c r="C182" s="44" t="str">
        <f t="shared" si="22"/>
        <v/>
      </c>
      <c r="D182" s="44" t="str">
        <f t="shared" si="23"/>
        <v/>
      </c>
      <c r="E182" s="2"/>
      <c r="F182" s="2"/>
      <c r="G182" s="2"/>
      <c r="H182" s="2"/>
      <c r="I182" s="2"/>
      <c r="J182" s="2"/>
      <c r="K182" s="2"/>
      <c r="L182" s="2"/>
      <c r="M182" s="2"/>
      <c r="N182" s="2"/>
      <c r="O182" s="2"/>
      <c r="P182" s="2"/>
      <c r="Q182" s="2"/>
      <c r="R182" s="2"/>
      <c r="S182" s="2"/>
      <c r="T182" s="2"/>
      <c r="U182" s="2"/>
      <c r="V182" s="2"/>
      <c r="W182" s="40"/>
      <c r="X182" s="2"/>
      <c r="Y182" s="2"/>
      <c r="Z182" s="2"/>
      <c r="AA182" s="2"/>
    </row>
    <row r="183" spans="1:27">
      <c r="A183" s="44" t="str">
        <f t="shared" si="20"/>
        <v/>
      </c>
      <c r="B183" s="44" t="str">
        <f t="shared" si="21"/>
        <v/>
      </c>
      <c r="C183" s="44" t="str">
        <f t="shared" si="22"/>
        <v/>
      </c>
      <c r="D183" s="44" t="str">
        <f t="shared" si="23"/>
        <v/>
      </c>
      <c r="E183" s="2"/>
      <c r="F183" s="2"/>
      <c r="G183" s="2"/>
      <c r="H183" s="2"/>
      <c r="I183" s="2"/>
      <c r="J183" s="2"/>
      <c r="K183" s="2"/>
      <c r="L183" s="2"/>
      <c r="M183" s="2"/>
      <c r="N183" s="2"/>
      <c r="O183" s="2"/>
      <c r="P183" s="2"/>
      <c r="Q183" s="2"/>
      <c r="R183" s="2"/>
      <c r="S183" s="2"/>
      <c r="T183" s="2"/>
      <c r="U183" s="2"/>
      <c r="V183" s="2"/>
      <c r="W183" s="40"/>
      <c r="X183" s="2"/>
      <c r="Y183" s="2"/>
      <c r="Z183" s="2"/>
      <c r="AA183" s="2"/>
    </row>
    <row r="184" spans="1:27">
      <c r="A184" s="44" t="str">
        <f t="shared" si="20"/>
        <v/>
      </c>
      <c r="B184" s="44" t="str">
        <f t="shared" si="21"/>
        <v/>
      </c>
      <c r="C184" s="44" t="str">
        <f t="shared" si="22"/>
        <v/>
      </c>
      <c r="D184" s="44" t="str">
        <f t="shared" si="23"/>
        <v/>
      </c>
      <c r="E184" s="2"/>
      <c r="F184" s="2"/>
      <c r="G184" s="2"/>
      <c r="H184" s="2"/>
      <c r="I184" s="2"/>
      <c r="J184" s="2"/>
      <c r="K184" s="2"/>
      <c r="L184" s="2"/>
      <c r="M184" s="2"/>
      <c r="N184" s="2"/>
      <c r="O184" s="2"/>
      <c r="P184" s="2"/>
      <c r="Q184" s="2"/>
      <c r="R184" s="2"/>
      <c r="S184" s="2"/>
      <c r="T184" s="2"/>
      <c r="U184" s="2"/>
      <c r="V184" s="2"/>
      <c r="W184" s="40"/>
      <c r="X184" s="2"/>
      <c r="Y184" s="2"/>
      <c r="Z184" s="2"/>
      <c r="AA184" s="2"/>
    </row>
    <row r="185" spans="1:27">
      <c r="A185" s="44" t="str">
        <f t="shared" si="20"/>
        <v/>
      </c>
      <c r="B185" s="44" t="str">
        <f t="shared" si="21"/>
        <v/>
      </c>
      <c r="C185" s="44" t="str">
        <f t="shared" si="22"/>
        <v/>
      </c>
      <c r="D185" s="44" t="str">
        <f t="shared" si="23"/>
        <v/>
      </c>
      <c r="E185" s="2"/>
      <c r="F185" s="2"/>
      <c r="G185" s="2"/>
      <c r="H185" s="2"/>
      <c r="I185" s="2"/>
      <c r="J185" s="2"/>
      <c r="K185" s="2"/>
      <c r="L185" s="2"/>
      <c r="M185" s="2"/>
      <c r="N185" s="2"/>
      <c r="O185" s="2"/>
      <c r="P185" s="2"/>
      <c r="Q185" s="2"/>
      <c r="R185" s="2"/>
      <c r="S185" s="2"/>
      <c r="T185" s="2"/>
      <c r="U185" s="2"/>
      <c r="V185" s="2"/>
      <c r="W185" s="40"/>
      <c r="X185" s="2"/>
      <c r="Y185" s="2"/>
      <c r="Z185" s="2"/>
      <c r="AA185" s="2"/>
    </row>
    <row r="186" spans="1:27">
      <c r="A186" s="44" t="str">
        <f t="shared" si="20"/>
        <v/>
      </c>
      <c r="B186" s="44" t="str">
        <f t="shared" si="21"/>
        <v/>
      </c>
      <c r="C186" s="44" t="str">
        <f t="shared" si="22"/>
        <v/>
      </c>
      <c r="D186" s="44" t="str">
        <f t="shared" si="23"/>
        <v/>
      </c>
      <c r="E186" s="2"/>
      <c r="F186" s="2"/>
      <c r="G186" s="2"/>
      <c r="H186" s="2"/>
      <c r="I186" s="2"/>
      <c r="J186" s="2"/>
      <c r="K186" s="2"/>
      <c r="L186" s="2"/>
      <c r="M186" s="2"/>
      <c r="N186" s="2"/>
      <c r="O186" s="2"/>
      <c r="P186" s="2"/>
      <c r="Q186" s="2"/>
      <c r="R186" s="2"/>
      <c r="S186" s="2"/>
      <c r="T186" s="2"/>
      <c r="U186" s="2"/>
      <c r="V186" s="2"/>
      <c r="W186" s="40"/>
      <c r="X186" s="2"/>
      <c r="Y186" s="2"/>
      <c r="Z186" s="2"/>
      <c r="AA186" s="2"/>
    </row>
    <row r="187" spans="1:27">
      <c r="A187" s="44" t="str">
        <f t="shared" si="20"/>
        <v/>
      </c>
      <c r="B187" s="44" t="str">
        <f t="shared" si="21"/>
        <v/>
      </c>
      <c r="C187" s="44" t="str">
        <f t="shared" si="22"/>
        <v/>
      </c>
      <c r="D187" s="44" t="str">
        <f t="shared" si="23"/>
        <v/>
      </c>
      <c r="E187" s="2"/>
      <c r="F187" s="2"/>
      <c r="G187" s="2"/>
      <c r="H187" s="2"/>
      <c r="I187" s="2"/>
      <c r="J187" s="2"/>
      <c r="K187" s="2"/>
      <c r="L187" s="2"/>
      <c r="M187" s="2"/>
      <c r="N187" s="2"/>
      <c r="O187" s="2"/>
      <c r="P187" s="2"/>
      <c r="Q187" s="2"/>
      <c r="R187" s="2"/>
      <c r="S187" s="2"/>
      <c r="T187" s="2"/>
      <c r="U187" s="2"/>
      <c r="V187" s="2"/>
      <c r="W187" s="40"/>
      <c r="X187" s="2"/>
      <c r="Y187" s="2"/>
      <c r="Z187" s="2"/>
      <c r="AA187" s="2"/>
    </row>
    <row r="188" spans="1:27">
      <c r="A188" s="44" t="str">
        <f t="shared" si="20"/>
        <v/>
      </c>
      <c r="B188" s="44" t="str">
        <f t="shared" si="21"/>
        <v/>
      </c>
      <c r="C188" s="44" t="str">
        <f t="shared" si="22"/>
        <v/>
      </c>
      <c r="D188" s="44" t="str">
        <f t="shared" si="23"/>
        <v/>
      </c>
      <c r="E188" s="2"/>
      <c r="F188" s="2"/>
      <c r="G188" s="2"/>
      <c r="H188" s="2"/>
      <c r="I188" s="2"/>
      <c r="J188" s="2"/>
      <c r="K188" s="2"/>
      <c r="L188" s="2"/>
      <c r="M188" s="2"/>
      <c r="N188" s="2"/>
      <c r="O188" s="2"/>
      <c r="P188" s="2"/>
      <c r="Q188" s="2"/>
      <c r="R188" s="2"/>
      <c r="S188" s="2"/>
      <c r="T188" s="2"/>
      <c r="U188" s="2"/>
      <c r="V188" s="2"/>
      <c r="W188" s="40"/>
      <c r="X188" s="2"/>
      <c r="Y188" s="2"/>
      <c r="Z188" s="2"/>
      <c r="AA188" s="2"/>
    </row>
    <row r="189" spans="1:27">
      <c r="A189" s="44" t="str">
        <f t="shared" si="20"/>
        <v/>
      </c>
      <c r="B189" s="44" t="str">
        <f t="shared" si="21"/>
        <v/>
      </c>
      <c r="C189" s="44" t="str">
        <f t="shared" si="22"/>
        <v/>
      </c>
      <c r="D189" s="44" t="str">
        <f t="shared" si="23"/>
        <v/>
      </c>
      <c r="E189" s="2"/>
      <c r="F189" s="2"/>
      <c r="G189" s="2"/>
      <c r="H189" s="2"/>
      <c r="I189" s="2"/>
      <c r="J189" s="2"/>
      <c r="K189" s="2"/>
      <c r="L189" s="2"/>
      <c r="M189" s="2"/>
      <c r="N189" s="2"/>
      <c r="O189" s="2"/>
      <c r="P189" s="2"/>
      <c r="Q189" s="2"/>
      <c r="R189" s="2"/>
      <c r="S189" s="2"/>
      <c r="T189" s="2"/>
      <c r="U189" s="2"/>
      <c r="V189" s="2"/>
      <c r="W189" s="40"/>
      <c r="X189" s="2"/>
      <c r="Y189" s="2"/>
      <c r="Z189" s="2"/>
      <c r="AA189" s="2"/>
    </row>
    <row r="190" spans="1:27">
      <c r="A190" s="44" t="str">
        <f t="shared" si="20"/>
        <v/>
      </c>
      <c r="B190" s="44" t="str">
        <f t="shared" si="21"/>
        <v/>
      </c>
      <c r="C190" s="44" t="str">
        <f t="shared" si="22"/>
        <v/>
      </c>
      <c r="D190" s="44" t="str">
        <f t="shared" si="23"/>
        <v/>
      </c>
      <c r="E190" s="2"/>
      <c r="F190" s="2"/>
      <c r="G190" s="2"/>
      <c r="H190" s="2"/>
      <c r="I190" s="2"/>
      <c r="J190" s="2"/>
      <c r="K190" s="2"/>
      <c r="L190" s="2"/>
      <c r="M190" s="2"/>
      <c r="N190" s="2"/>
      <c r="O190" s="2"/>
      <c r="P190" s="2"/>
      <c r="Q190" s="2"/>
      <c r="R190" s="2"/>
      <c r="S190" s="2"/>
      <c r="T190" s="2"/>
      <c r="U190" s="2"/>
      <c r="V190" s="2"/>
      <c r="W190" s="40"/>
      <c r="X190" s="2"/>
      <c r="Y190" s="2"/>
      <c r="Z190" s="2"/>
      <c r="AA190" s="2"/>
    </row>
    <row r="191" spans="1:27">
      <c r="A191" s="44" t="str">
        <f t="shared" si="20"/>
        <v/>
      </c>
      <c r="B191" s="44" t="str">
        <f t="shared" si="21"/>
        <v/>
      </c>
      <c r="C191" s="44" t="str">
        <f t="shared" si="22"/>
        <v/>
      </c>
      <c r="D191" s="44" t="str">
        <f t="shared" si="23"/>
        <v/>
      </c>
      <c r="E191" s="2"/>
      <c r="F191" s="2"/>
      <c r="G191" s="2"/>
      <c r="H191" s="2"/>
      <c r="I191" s="2"/>
      <c r="J191" s="2"/>
      <c r="K191" s="2"/>
      <c r="L191" s="2"/>
      <c r="M191" s="2"/>
      <c r="N191" s="2"/>
      <c r="O191" s="2"/>
      <c r="P191" s="2"/>
      <c r="Q191" s="2"/>
      <c r="R191" s="2"/>
      <c r="S191" s="2"/>
      <c r="T191" s="2"/>
      <c r="U191" s="2"/>
      <c r="V191" s="2"/>
      <c r="W191" s="40"/>
      <c r="X191" s="2"/>
      <c r="Y191" s="2"/>
      <c r="Z191" s="2"/>
      <c r="AA191" s="2"/>
    </row>
    <row r="192" spans="1:27">
      <c r="A192" s="44" t="str">
        <f t="shared" si="20"/>
        <v/>
      </c>
      <c r="B192" s="44" t="str">
        <f t="shared" si="21"/>
        <v/>
      </c>
      <c r="C192" s="44" t="str">
        <f t="shared" si="22"/>
        <v/>
      </c>
      <c r="D192" s="44" t="str">
        <f t="shared" si="23"/>
        <v/>
      </c>
      <c r="E192" s="2"/>
      <c r="F192" s="2"/>
      <c r="G192" s="2"/>
      <c r="H192" s="2"/>
      <c r="I192" s="2"/>
      <c r="J192" s="2"/>
      <c r="K192" s="2"/>
      <c r="L192" s="2"/>
      <c r="M192" s="2"/>
      <c r="N192" s="2"/>
      <c r="O192" s="2"/>
      <c r="P192" s="2"/>
      <c r="Q192" s="2"/>
      <c r="R192" s="2"/>
      <c r="S192" s="2"/>
      <c r="T192" s="2"/>
      <c r="U192" s="2"/>
      <c r="V192" s="2"/>
      <c r="W192" s="40"/>
      <c r="X192" s="2"/>
      <c r="Y192" s="2"/>
      <c r="Z192" s="2"/>
      <c r="AA192" s="2"/>
    </row>
    <row r="193" spans="1:27">
      <c r="A193" s="44" t="str">
        <f t="shared" si="20"/>
        <v/>
      </c>
      <c r="B193" s="44" t="str">
        <f t="shared" si="21"/>
        <v/>
      </c>
      <c r="C193" s="44" t="str">
        <f t="shared" si="22"/>
        <v/>
      </c>
      <c r="D193" s="44" t="str">
        <f t="shared" si="23"/>
        <v/>
      </c>
      <c r="E193" s="2"/>
      <c r="F193" s="2"/>
      <c r="G193" s="2"/>
      <c r="H193" s="2"/>
      <c r="I193" s="2"/>
      <c r="J193" s="2"/>
      <c r="K193" s="2"/>
      <c r="L193" s="2"/>
      <c r="M193" s="2"/>
      <c r="N193" s="2"/>
      <c r="O193" s="2"/>
      <c r="P193" s="2"/>
      <c r="Q193" s="2"/>
      <c r="R193" s="2"/>
      <c r="S193" s="2"/>
      <c r="T193" s="2"/>
      <c r="U193" s="2"/>
      <c r="V193" s="2"/>
      <c r="W193" s="40"/>
      <c r="X193" s="2"/>
      <c r="Y193" s="2"/>
      <c r="Z193" s="2"/>
      <c r="AA193" s="2"/>
    </row>
    <row r="194" spans="1:27">
      <c r="A194" s="44" t="str">
        <f t="shared" si="20"/>
        <v/>
      </c>
      <c r="B194" s="44" t="str">
        <f t="shared" si="21"/>
        <v/>
      </c>
      <c r="C194" s="44" t="str">
        <f t="shared" si="22"/>
        <v/>
      </c>
      <c r="D194" s="44" t="str">
        <f t="shared" si="23"/>
        <v/>
      </c>
      <c r="E194" s="2"/>
      <c r="F194" s="2"/>
      <c r="G194" s="2"/>
      <c r="H194" s="2"/>
      <c r="I194" s="2"/>
      <c r="J194" s="2"/>
      <c r="K194" s="2"/>
      <c r="L194" s="2"/>
      <c r="M194" s="2"/>
      <c r="N194" s="2"/>
      <c r="O194" s="2"/>
      <c r="P194" s="2"/>
      <c r="Q194" s="2"/>
      <c r="R194" s="2"/>
      <c r="S194" s="2"/>
      <c r="T194" s="2"/>
      <c r="U194" s="2"/>
      <c r="V194" s="2"/>
      <c r="W194" s="40"/>
      <c r="X194" s="2"/>
      <c r="Y194" s="2"/>
      <c r="Z194" s="2"/>
      <c r="AA194" s="2"/>
    </row>
    <row r="195" spans="1:27">
      <c r="A195" s="44" t="str">
        <f t="shared" ref="A195:A202" si="24">IF(I195="","",I195)</f>
        <v/>
      </c>
      <c r="B195" s="44" t="str">
        <f t="shared" ref="B195:B202" si="25">IF(A195="","",G195&amp;" "&amp;H195)</f>
        <v/>
      </c>
      <c r="C195" s="44" t="str">
        <f t="shared" ref="C195:C202" si="26">IF(A195="","",ASC(J195&amp;" "&amp;K195))</f>
        <v/>
      </c>
      <c r="D195" s="44" t="str">
        <f t="shared" ref="D195:D202" si="27">IF(A195="","",L195&amp;" "&amp;M195)</f>
        <v/>
      </c>
      <c r="E195" s="2"/>
      <c r="F195" s="2"/>
      <c r="G195" s="2"/>
      <c r="H195" s="2"/>
      <c r="I195" s="2"/>
      <c r="J195" s="2"/>
      <c r="K195" s="2"/>
      <c r="L195" s="2"/>
      <c r="M195" s="2"/>
      <c r="N195" s="2"/>
      <c r="O195" s="2"/>
      <c r="P195" s="2"/>
      <c r="Q195" s="2"/>
      <c r="R195" s="2"/>
      <c r="S195" s="2"/>
      <c r="T195" s="2"/>
      <c r="U195" s="2"/>
      <c r="V195" s="2"/>
      <c r="W195" s="40"/>
      <c r="X195" s="2"/>
      <c r="Y195" s="2"/>
      <c r="Z195" s="2"/>
      <c r="AA195" s="2"/>
    </row>
    <row r="196" spans="1:27">
      <c r="A196" s="44" t="str">
        <f t="shared" si="24"/>
        <v/>
      </c>
      <c r="B196" s="44" t="str">
        <f t="shared" si="25"/>
        <v/>
      </c>
      <c r="C196" s="44" t="str">
        <f t="shared" si="26"/>
        <v/>
      </c>
      <c r="D196" s="44" t="str">
        <f t="shared" si="27"/>
        <v/>
      </c>
      <c r="E196" s="2"/>
      <c r="F196" s="2"/>
      <c r="G196" s="2"/>
      <c r="H196" s="2"/>
      <c r="I196" s="2"/>
      <c r="J196" s="2"/>
      <c r="K196" s="2"/>
      <c r="L196" s="2"/>
      <c r="M196" s="2"/>
      <c r="N196" s="2"/>
      <c r="O196" s="2"/>
      <c r="P196" s="2"/>
      <c r="Q196" s="2"/>
      <c r="R196" s="2"/>
      <c r="S196" s="2"/>
      <c r="T196" s="2"/>
      <c r="U196" s="2"/>
      <c r="V196" s="2"/>
      <c r="W196" s="40"/>
      <c r="X196" s="2"/>
      <c r="Y196" s="2"/>
      <c r="Z196" s="2"/>
      <c r="AA196" s="2"/>
    </row>
    <row r="197" spans="1:27">
      <c r="A197" s="44" t="str">
        <f t="shared" si="24"/>
        <v/>
      </c>
      <c r="B197" s="44" t="str">
        <f t="shared" si="25"/>
        <v/>
      </c>
      <c r="C197" s="44" t="str">
        <f t="shared" si="26"/>
        <v/>
      </c>
      <c r="D197" s="44" t="str">
        <f t="shared" si="27"/>
        <v/>
      </c>
      <c r="E197" s="2"/>
      <c r="F197" s="2"/>
      <c r="G197" s="2"/>
      <c r="H197" s="2"/>
      <c r="I197" s="2"/>
      <c r="J197" s="2"/>
      <c r="K197" s="2"/>
      <c r="L197" s="2"/>
      <c r="M197" s="2"/>
      <c r="N197" s="2"/>
      <c r="O197" s="2"/>
      <c r="P197" s="2"/>
      <c r="Q197" s="2"/>
      <c r="R197" s="2"/>
      <c r="S197" s="2"/>
      <c r="T197" s="2"/>
      <c r="U197" s="2"/>
      <c r="V197" s="2"/>
      <c r="W197" s="40"/>
      <c r="X197" s="2"/>
      <c r="Y197" s="2"/>
      <c r="Z197" s="2"/>
      <c r="AA197" s="2"/>
    </row>
    <row r="198" spans="1:27">
      <c r="A198" s="44" t="str">
        <f t="shared" si="24"/>
        <v/>
      </c>
      <c r="B198" s="44" t="str">
        <f t="shared" si="25"/>
        <v/>
      </c>
      <c r="C198" s="44" t="str">
        <f t="shared" si="26"/>
        <v/>
      </c>
      <c r="D198" s="44" t="str">
        <f t="shared" si="27"/>
        <v/>
      </c>
      <c r="E198" s="2"/>
      <c r="F198" s="2"/>
      <c r="G198" s="2"/>
      <c r="H198" s="2"/>
      <c r="I198" s="2"/>
      <c r="J198" s="2"/>
      <c r="K198" s="2"/>
      <c r="L198" s="2"/>
      <c r="M198" s="2"/>
      <c r="N198" s="2"/>
      <c r="O198" s="2"/>
      <c r="P198" s="2"/>
      <c r="Q198" s="2"/>
      <c r="R198" s="2"/>
      <c r="S198" s="2"/>
      <c r="T198" s="2"/>
      <c r="U198" s="2"/>
      <c r="V198" s="2"/>
      <c r="W198" s="40"/>
      <c r="X198" s="2"/>
      <c r="Y198" s="2"/>
      <c r="Z198" s="2"/>
      <c r="AA198" s="2"/>
    </row>
    <row r="199" spans="1:27">
      <c r="A199" s="44" t="str">
        <f t="shared" si="24"/>
        <v/>
      </c>
      <c r="B199" s="44" t="str">
        <f t="shared" si="25"/>
        <v/>
      </c>
      <c r="C199" s="44" t="str">
        <f t="shared" si="26"/>
        <v/>
      </c>
      <c r="D199" s="44" t="str">
        <f t="shared" si="27"/>
        <v/>
      </c>
      <c r="E199" s="2"/>
      <c r="F199" s="2"/>
      <c r="G199" s="2"/>
      <c r="H199" s="2"/>
      <c r="I199" s="2"/>
      <c r="J199" s="2"/>
      <c r="K199" s="2"/>
      <c r="L199" s="2"/>
      <c r="M199" s="2"/>
      <c r="N199" s="2"/>
      <c r="O199" s="2"/>
      <c r="P199" s="2"/>
      <c r="Q199" s="2"/>
      <c r="R199" s="2"/>
      <c r="S199" s="2"/>
      <c r="T199" s="2"/>
      <c r="U199" s="2"/>
      <c r="V199" s="2"/>
      <c r="W199" s="40"/>
      <c r="X199" s="2"/>
      <c r="Y199" s="2"/>
      <c r="Z199" s="2"/>
      <c r="AA199" s="2"/>
    </row>
    <row r="200" spans="1:27">
      <c r="A200" s="44" t="str">
        <f t="shared" si="24"/>
        <v/>
      </c>
      <c r="B200" s="44" t="str">
        <f t="shared" si="25"/>
        <v/>
      </c>
      <c r="C200" s="44" t="str">
        <f t="shared" si="26"/>
        <v/>
      </c>
      <c r="D200" s="44" t="str">
        <f t="shared" si="27"/>
        <v/>
      </c>
      <c r="E200" s="2"/>
      <c r="F200" s="2"/>
      <c r="G200" s="2"/>
      <c r="H200" s="2"/>
      <c r="I200" s="2"/>
      <c r="J200" s="2"/>
      <c r="K200" s="2"/>
      <c r="L200" s="2"/>
      <c r="M200" s="2"/>
      <c r="N200" s="2"/>
      <c r="O200" s="2"/>
      <c r="P200" s="2"/>
      <c r="Q200" s="2"/>
      <c r="R200" s="2"/>
      <c r="S200" s="2"/>
      <c r="T200" s="2"/>
      <c r="U200" s="2"/>
      <c r="V200" s="2"/>
      <c r="W200" s="40"/>
      <c r="X200" s="2"/>
      <c r="Y200" s="2"/>
      <c r="Z200" s="2"/>
      <c r="AA200" s="2"/>
    </row>
    <row r="201" spans="1:27">
      <c r="A201" s="44" t="str">
        <f t="shared" si="24"/>
        <v/>
      </c>
      <c r="B201" s="44" t="str">
        <f t="shared" si="25"/>
        <v/>
      </c>
      <c r="C201" s="44" t="str">
        <f t="shared" si="26"/>
        <v/>
      </c>
      <c r="D201" s="44" t="str">
        <f t="shared" si="27"/>
        <v/>
      </c>
      <c r="E201" s="2"/>
      <c r="F201" s="2"/>
      <c r="G201" s="2"/>
      <c r="H201" s="2"/>
      <c r="I201" s="2"/>
      <c r="J201" s="2"/>
      <c r="K201" s="2"/>
      <c r="L201" s="2"/>
      <c r="M201" s="2"/>
      <c r="N201" s="2"/>
      <c r="O201" s="2"/>
      <c r="P201" s="2"/>
      <c r="Q201" s="2"/>
      <c r="R201" s="2"/>
      <c r="S201" s="2"/>
      <c r="T201" s="2"/>
      <c r="U201" s="2"/>
      <c r="V201" s="2"/>
      <c r="W201" s="40"/>
      <c r="X201" s="2"/>
      <c r="Y201" s="2"/>
      <c r="Z201" s="2"/>
      <c r="AA201" s="2"/>
    </row>
    <row r="202" spans="1:27">
      <c r="A202" s="44" t="str">
        <f t="shared" si="24"/>
        <v/>
      </c>
      <c r="B202" s="44" t="str">
        <f t="shared" si="25"/>
        <v/>
      </c>
      <c r="C202" s="44" t="str">
        <f t="shared" si="26"/>
        <v/>
      </c>
      <c r="D202" s="44" t="str">
        <f t="shared" si="27"/>
        <v/>
      </c>
      <c r="E202" s="2"/>
      <c r="F202" s="2"/>
      <c r="G202" s="2"/>
      <c r="H202" s="2"/>
      <c r="I202" s="2"/>
      <c r="J202" s="2"/>
      <c r="K202" s="2"/>
      <c r="L202" s="2"/>
      <c r="M202" s="2"/>
      <c r="N202" s="2"/>
      <c r="O202" s="2"/>
      <c r="P202" s="2"/>
      <c r="Q202" s="2"/>
      <c r="R202" s="2"/>
      <c r="S202" s="2"/>
      <c r="T202" s="2"/>
      <c r="U202" s="2"/>
      <c r="V202" s="2"/>
      <c r="W202" s="40"/>
      <c r="X202" s="2"/>
      <c r="Y202" s="2"/>
      <c r="Z202" s="2"/>
      <c r="AA202" s="2"/>
    </row>
  </sheetData>
  <sortState ref="A3:AA202">
    <sortCondition ref="A3:A202"/>
  </sortState>
  <mergeCells count="1">
    <mergeCell ref="A2:D2"/>
  </mergeCells>
  <phoneticPr fontId="5"/>
  <printOptions horizontalCentered="1"/>
  <pageMargins left="0.19685039370078741" right="0.19685039370078741" top="0.74803149606299213" bottom="0.74803149606299213" header="0.31496062992125984" footer="0.31496062992125984"/>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91"/>
  <sheetViews>
    <sheetView view="pageBreakPreview" zoomScaleNormal="100" zoomScaleSheetLayoutView="100" workbookViewId="0">
      <selection activeCell="T1" sqref="T1"/>
    </sheetView>
  </sheetViews>
  <sheetFormatPr defaultColWidth="9" defaultRowHeight="13.5"/>
  <cols>
    <col min="1" max="1" width="2.75" style="6" customWidth="1"/>
    <col min="2" max="3" width="5.375" style="6" customWidth="1"/>
    <col min="4" max="6" width="18.625" style="6" customWidth="1"/>
    <col min="7" max="7" width="4" style="6" customWidth="1"/>
    <col min="8" max="8" width="6.875" style="6" bestFit="1" customWidth="1"/>
    <col min="9" max="9" width="8.875" style="6" bestFit="1" customWidth="1"/>
    <col min="10" max="10" width="15.625" style="6" customWidth="1"/>
    <col min="11" max="12" width="6.25" style="6" customWidth="1"/>
    <col min="13" max="13" width="10.75" style="6" customWidth="1"/>
    <col min="14" max="14" width="8.125" style="6" customWidth="1"/>
    <col min="15" max="15" width="5.25" style="6" customWidth="1"/>
    <col min="16" max="16" width="8.125" style="6" customWidth="1"/>
    <col min="17" max="17" width="19.875" style="6" customWidth="1"/>
    <col min="18" max="18" width="9.875" style="6" customWidth="1"/>
    <col min="19" max="19" width="9.75" style="6" bestFit="1" customWidth="1"/>
    <col min="20" max="20" width="12.125" style="148" customWidth="1"/>
    <col min="21" max="21" width="9" style="148"/>
    <col min="22" max="16384" width="9" style="6"/>
  </cols>
  <sheetData>
    <row r="1" spans="1:21">
      <c r="R1" s="404" t="s">
        <v>47</v>
      </c>
      <c r="S1" s="404"/>
    </row>
    <row r="2" spans="1:21" ht="21">
      <c r="D2" s="46" t="s">
        <v>49</v>
      </c>
      <c r="E2" s="46"/>
      <c r="F2" s="387" t="s">
        <v>502</v>
      </c>
      <c r="G2" s="387"/>
      <c r="H2" s="387"/>
      <c r="I2" s="387"/>
      <c r="J2" s="387"/>
      <c r="K2" s="387"/>
      <c r="L2" s="387"/>
      <c r="M2" s="387"/>
      <c r="O2" s="47"/>
      <c r="P2" s="388" t="s">
        <v>50</v>
      </c>
      <c r="Q2" s="388"/>
      <c r="R2" s="388"/>
      <c r="S2" s="47"/>
    </row>
    <row r="3" spans="1:21" ht="14.25" customHeight="1">
      <c r="A3" s="46"/>
      <c r="B3" s="46"/>
      <c r="C3" s="46"/>
      <c r="D3" s="46"/>
      <c r="E3" s="46"/>
      <c r="F3" s="48"/>
      <c r="G3" s="48"/>
      <c r="H3" s="48"/>
      <c r="I3" s="47"/>
      <c r="J3" s="47"/>
      <c r="K3" s="47"/>
      <c r="L3" s="47"/>
      <c r="M3" s="47"/>
      <c r="N3" s="47"/>
      <c r="O3" s="47"/>
      <c r="P3" s="47"/>
      <c r="Q3" s="47"/>
      <c r="R3" s="47"/>
      <c r="S3" s="47"/>
    </row>
    <row r="4" spans="1:21" ht="30" customHeight="1">
      <c r="D4" s="104" t="s">
        <v>51</v>
      </c>
      <c r="F4" s="389" t="str">
        <f>IF(男子ﾃﾞｰﾀ貼付ｼｰﾄ!$U$3="","",男子ﾃﾞｰﾀ貼付ｼｰﾄ!$U$3)</f>
        <v/>
      </c>
      <c r="G4" s="389"/>
      <c r="H4" s="389"/>
      <c r="I4" s="389"/>
      <c r="J4" s="389"/>
      <c r="K4" s="389"/>
      <c r="L4" s="389"/>
      <c r="M4" s="389"/>
      <c r="N4" s="103" t="str">
        <f>IF(F4="","",男子ﾃﾞｰﾀ貼付ｼｰﾄ!X3)</f>
        <v/>
      </c>
      <c r="S4" s="49"/>
    </row>
    <row r="5" spans="1:21" ht="6.75" customHeight="1">
      <c r="A5" s="50"/>
    </row>
    <row r="6" spans="1:21" s="18" customFormat="1" ht="14.25" customHeight="1">
      <c r="A6" s="394"/>
      <c r="B6" s="396" t="s">
        <v>52</v>
      </c>
      <c r="C6" s="396"/>
      <c r="D6" s="395" t="s">
        <v>53</v>
      </c>
      <c r="E6" s="101" t="s">
        <v>105</v>
      </c>
      <c r="F6" s="390" t="s">
        <v>96</v>
      </c>
      <c r="G6" s="395" t="s">
        <v>54</v>
      </c>
      <c r="H6" s="399" t="s">
        <v>55</v>
      </c>
      <c r="I6" s="54" t="s">
        <v>198</v>
      </c>
      <c r="J6" s="400" t="s">
        <v>56</v>
      </c>
      <c r="K6" s="56" t="s">
        <v>57</v>
      </c>
      <c r="L6" s="397" t="s">
        <v>102</v>
      </c>
      <c r="M6" s="394" t="s">
        <v>58</v>
      </c>
      <c r="N6" s="391" t="s">
        <v>169</v>
      </c>
      <c r="O6" s="391"/>
      <c r="P6" s="391"/>
      <c r="Q6" s="391"/>
      <c r="R6" s="391"/>
      <c r="S6" s="392" t="s">
        <v>106</v>
      </c>
      <c r="T6" s="149"/>
      <c r="U6" s="149"/>
    </row>
    <row r="7" spans="1:21" s="18" customFormat="1" ht="14.25" customHeight="1">
      <c r="A7" s="394"/>
      <c r="B7" s="57" t="s">
        <v>59</v>
      </c>
      <c r="C7" s="58" t="s">
        <v>60</v>
      </c>
      <c r="D7" s="395"/>
      <c r="E7" s="102" t="s">
        <v>202</v>
      </c>
      <c r="F7" s="390"/>
      <c r="G7" s="395"/>
      <c r="H7" s="399"/>
      <c r="I7" s="62" t="s">
        <v>359</v>
      </c>
      <c r="J7" s="400"/>
      <c r="K7" s="59" t="s">
        <v>61</v>
      </c>
      <c r="L7" s="398"/>
      <c r="M7" s="394"/>
      <c r="N7" s="60" t="s">
        <v>62</v>
      </c>
      <c r="O7" s="61" t="s">
        <v>63</v>
      </c>
      <c r="P7" s="61" t="s">
        <v>103</v>
      </c>
      <c r="Q7" s="61" t="s">
        <v>49</v>
      </c>
      <c r="R7" s="62" t="s">
        <v>64</v>
      </c>
      <c r="S7" s="393"/>
      <c r="T7" s="149"/>
      <c r="U7" s="149"/>
    </row>
    <row r="8" spans="1:21" s="25" customFormat="1" ht="24.95" customHeight="1">
      <c r="A8" s="63">
        <v>1</v>
      </c>
      <c r="B8" s="51"/>
      <c r="C8" s="105"/>
      <c r="D8" s="19" t="str">
        <f>IF($C8="","",VLOOKUP($C8,男子ﾃﾞｰﾀ貼付ｼｰﾄ!$A$3:$AA$201,2,FALSE))</f>
        <v/>
      </c>
      <c r="E8" s="20" t="str">
        <f>IF($C8="","",VLOOKUP($C8,男子ﾃﾞｰﾀ貼付ｼｰﾄ!$A$3:$AA$201,3,FALSE))</f>
        <v/>
      </c>
      <c r="F8" s="21" t="str">
        <f>IF($C8="","",VLOOKUP($C8,男子ﾃﾞｰﾀ貼付ｼｰﾄ!$A$3:$AA$201,4,FALSE))</f>
        <v/>
      </c>
      <c r="G8" s="19" t="s">
        <v>65</v>
      </c>
      <c r="H8" s="20" t="str">
        <f>IF($C8="","",RIGHT(VLOOKUP($C8,男子ﾃﾞｰﾀ貼付ｼｰﾄ!$A$3:$AA$201,26,FALSE),1))</f>
        <v/>
      </c>
      <c r="I8" s="22" t="str">
        <f>IF($C8="","",TEXT(VLOOKUP($C8,男子ﾃﾞｰﾀ貼付ｼｰﾄ!$A$3:$AA$201,23,FALSE),"yyyymmdd"))</f>
        <v/>
      </c>
      <c r="J8" s="23" t="str">
        <f>IF($C8="","",VLOOKUP($C8,男子ﾃﾞｰﾀ貼付ｼｰﾄ!$A$3:$AA$201,21,FALSE))</f>
        <v/>
      </c>
      <c r="K8" s="20" t="str">
        <f>IF($C8="","",VLOOKUP($C8,男子ﾃﾞｰﾀ貼付ｼｰﾄ!$A$3:$AA$201,17,FALSE))</f>
        <v/>
      </c>
      <c r="L8" s="21" t="str">
        <f>IF($C8="","",VLOOKUP($C8,男子ﾃﾞｰﾀ貼付ｼｰﾄ!$A$3:$AA$201,14,FALSE))</f>
        <v/>
      </c>
      <c r="M8" s="67"/>
      <c r="N8" s="51"/>
      <c r="O8" s="53"/>
      <c r="P8" s="106"/>
      <c r="Q8" s="70"/>
      <c r="R8" s="71"/>
      <c r="S8" s="107"/>
      <c r="T8" s="150"/>
      <c r="U8" s="150"/>
    </row>
    <row r="9" spans="1:21" s="25" customFormat="1" ht="24.95" customHeight="1">
      <c r="A9" s="63">
        <v>2</v>
      </c>
      <c r="B9" s="51"/>
      <c r="C9" s="105"/>
      <c r="D9" s="19" t="str">
        <f>IF($C9="","",VLOOKUP($C9,男子ﾃﾞｰﾀ貼付ｼｰﾄ!$A$3:$AA$201,2,FALSE))</f>
        <v/>
      </c>
      <c r="E9" s="20" t="str">
        <f>IF($C9="","",VLOOKUP($C9,男子ﾃﾞｰﾀ貼付ｼｰﾄ!$A$3:$AA$201,3,FALSE))</f>
        <v/>
      </c>
      <c r="F9" s="21" t="str">
        <f>IF($C9="","",VLOOKUP($C9,男子ﾃﾞｰﾀ貼付ｼｰﾄ!$A$3:$AA$201,4,FALSE))</f>
        <v/>
      </c>
      <c r="G9" s="19" t="s">
        <v>65</v>
      </c>
      <c r="H9" s="20" t="str">
        <f>IF($C9="","",RIGHT(VLOOKUP($C9,男子ﾃﾞｰﾀ貼付ｼｰﾄ!$A$3:$AA$201,26,FALSE),1))</f>
        <v/>
      </c>
      <c r="I9" s="22" t="str">
        <f>IF($C9="","",TEXT(VLOOKUP($C9,男子ﾃﾞｰﾀ貼付ｼｰﾄ!$A$3:$AA$201,23,FALSE),"yyyymmdd"))</f>
        <v/>
      </c>
      <c r="J9" s="23" t="str">
        <f>IF($C9="","",VLOOKUP($C9,男子ﾃﾞｰﾀ貼付ｼｰﾄ!$A$3:$AA$201,21,FALSE))</f>
        <v/>
      </c>
      <c r="K9" s="20" t="str">
        <f>IF($C9="","",VLOOKUP($C9,男子ﾃﾞｰﾀ貼付ｼｰﾄ!$A$3:$AA$201,17,FALSE))</f>
        <v/>
      </c>
      <c r="L9" s="21" t="str">
        <f>IF($C9="","",VLOOKUP($C9,男子ﾃﾞｰﾀ貼付ｼｰﾄ!$A$3:$AA$201,14,FALSE))</f>
        <v/>
      </c>
      <c r="M9" s="67"/>
      <c r="N9" s="51"/>
      <c r="O9" s="53"/>
      <c r="P9" s="106"/>
      <c r="Q9" s="70"/>
      <c r="R9" s="71"/>
      <c r="S9" s="107"/>
      <c r="T9" s="150"/>
      <c r="U9" s="150"/>
    </row>
    <row r="10" spans="1:21" s="25" customFormat="1" ht="24.95" customHeight="1">
      <c r="A10" s="63">
        <v>3</v>
      </c>
      <c r="B10" s="51"/>
      <c r="C10" s="105"/>
      <c r="D10" s="19" t="str">
        <f>IF($C10="","",VLOOKUP($C10,男子ﾃﾞｰﾀ貼付ｼｰﾄ!$A$3:$AA$201,2,FALSE))</f>
        <v/>
      </c>
      <c r="E10" s="20" t="str">
        <f>IF($C10="","",VLOOKUP($C10,男子ﾃﾞｰﾀ貼付ｼｰﾄ!$A$3:$AA$201,3,FALSE))</f>
        <v/>
      </c>
      <c r="F10" s="21" t="str">
        <f>IF($C10="","",VLOOKUP($C10,男子ﾃﾞｰﾀ貼付ｼｰﾄ!$A$3:$AA$201,4,FALSE))</f>
        <v/>
      </c>
      <c r="G10" s="19" t="s">
        <v>65</v>
      </c>
      <c r="H10" s="20" t="str">
        <f>IF($C10="","",RIGHT(VLOOKUP($C10,男子ﾃﾞｰﾀ貼付ｼｰﾄ!$A$3:$AA$201,26,FALSE),1))</f>
        <v/>
      </c>
      <c r="I10" s="22" t="str">
        <f>IF($C10="","",TEXT(VLOOKUP($C10,男子ﾃﾞｰﾀ貼付ｼｰﾄ!$A$3:$AA$201,23,FALSE),"yyyymmdd"))</f>
        <v/>
      </c>
      <c r="J10" s="23" t="str">
        <f>IF($C10="","",VLOOKUP($C10,男子ﾃﾞｰﾀ貼付ｼｰﾄ!$A$3:$AA$201,21,FALSE))</f>
        <v/>
      </c>
      <c r="K10" s="20" t="str">
        <f>IF($C10="","",VLOOKUP($C10,男子ﾃﾞｰﾀ貼付ｼｰﾄ!$A$3:$AA$201,17,FALSE))</f>
        <v/>
      </c>
      <c r="L10" s="21" t="str">
        <f>IF($C10="","",VLOOKUP($C10,男子ﾃﾞｰﾀ貼付ｼｰﾄ!$A$3:$AA$201,14,FALSE))</f>
        <v/>
      </c>
      <c r="M10" s="67"/>
      <c r="N10" s="51"/>
      <c r="O10" s="53"/>
      <c r="P10" s="106"/>
      <c r="Q10" s="70"/>
      <c r="R10" s="71"/>
      <c r="S10" s="107"/>
      <c r="T10" s="150"/>
      <c r="U10" s="150"/>
    </row>
    <row r="11" spans="1:21" s="25" customFormat="1" ht="24.95" customHeight="1">
      <c r="A11" s="63">
        <v>4</v>
      </c>
      <c r="B11" s="51"/>
      <c r="C11" s="105"/>
      <c r="D11" s="19" t="str">
        <f>IF($C11="","",VLOOKUP($C11,男子ﾃﾞｰﾀ貼付ｼｰﾄ!$A$3:$AA$201,2,FALSE))</f>
        <v/>
      </c>
      <c r="E11" s="20" t="str">
        <f>IF($C11="","",VLOOKUP($C11,男子ﾃﾞｰﾀ貼付ｼｰﾄ!$A$3:$AA$201,3,FALSE))</f>
        <v/>
      </c>
      <c r="F11" s="21" t="str">
        <f>IF($C11="","",VLOOKUP($C11,男子ﾃﾞｰﾀ貼付ｼｰﾄ!$A$3:$AA$201,4,FALSE))</f>
        <v/>
      </c>
      <c r="G11" s="19" t="s">
        <v>65</v>
      </c>
      <c r="H11" s="20" t="str">
        <f>IF($C11="","",RIGHT(VLOOKUP($C11,男子ﾃﾞｰﾀ貼付ｼｰﾄ!$A$3:$AA$201,26,FALSE),1))</f>
        <v/>
      </c>
      <c r="I11" s="22" t="str">
        <f>IF($C11="","",TEXT(VLOOKUP($C11,男子ﾃﾞｰﾀ貼付ｼｰﾄ!$A$3:$AA$201,23,FALSE),"yyyymmdd"))</f>
        <v/>
      </c>
      <c r="J11" s="23" t="str">
        <f>IF($C11="","",VLOOKUP($C11,男子ﾃﾞｰﾀ貼付ｼｰﾄ!$A$3:$AA$201,21,FALSE))</f>
        <v/>
      </c>
      <c r="K11" s="20" t="str">
        <f>IF($C11="","",VLOOKUP($C11,男子ﾃﾞｰﾀ貼付ｼｰﾄ!$A$3:$AA$201,17,FALSE))</f>
        <v/>
      </c>
      <c r="L11" s="21" t="str">
        <f>IF($C11="","",VLOOKUP($C11,男子ﾃﾞｰﾀ貼付ｼｰﾄ!$A$3:$AA$201,14,FALSE))</f>
        <v/>
      </c>
      <c r="M11" s="67"/>
      <c r="N11" s="51"/>
      <c r="O11" s="53"/>
      <c r="P11" s="106"/>
      <c r="Q11" s="70"/>
      <c r="R11" s="71"/>
      <c r="S11" s="107"/>
      <c r="T11" s="150"/>
      <c r="U11" s="150"/>
    </row>
    <row r="12" spans="1:21" s="25" customFormat="1" ht="24.95" customHeight="1">
      <c r="A12" s="63">
        <v>5</v>
      </c>
      <c r="B12" s="51"/>
      <c r="C12" s="105"/>
      <c r="D12" s="19" t="str">
        <f>IF($C12="","",VLOOKUP($C12,男子ﾃﾞｰﾀ貼付ｼｰﾄ!$A$3:$AA$201,2,FALSE))</f>
        <v/>
      </c>
      <c r="E12" s="20" t="str">
        <f>IF($C12="","",VLOOKUP($C12,男子ﾃﾞｰﾀ貼付ｼｰﾄ!$A$3:$AA$201,3,FALSE))</f>
        <v/>
      </c>
      <c r="F12" s="21" t="str">
        <f>IF($C12="","",VLOOKUP($C12,男子ﾃﾞｰﾀ貼付ｼｰﾄ!$A$3:$AA$201,4,FALSE))</f>
        <v/>
      </c>
      <c r="G12" s="19" t="s">
        <v>65</v>
      </c>
      <c r="H12" s="20" t="str">
        <f>IF($C12="","",RIGHT(VLOOKUP($C12,男子ﾃﾞｰﾀ貼付ｼｰﾄ!$A$3:$AA$201,26,FALSE),1))</f>
        <v/>
      </c>
      <c r="I12" s="22" t="str">
        <f>IF($C12="","",TEXT(VLOOKUP($C12,男子ﾃﾞｰﾀ貼付ｼｰﾄ!$A$3:$AA$201,23,FALSE),"yyyymmdd"))</f>
        <v/>
      </c>
      <c r="J12" s="23" t="str">
        <f>IF($C12="","",VLOOKUP($C12,男子ﾃﾞｰﾀ貼付ｼｰﾄ!$A$3:$AA$201,21,FALSE))</f>
        <v/>
      </c>
      <c r="K12" s="20" t="str">
        <f>IF($C12="","",VLOOKUP($C12,男子ﾃﾞｰﾀ貼付ｼｰﾄ!$A$3:$AA$201,17,FALSE))</f>
        <v/>
      </c>
      <c r="L12" s="21" t="str">
        <f>IF($C12="","",VLOOKUP($C12,男子ﾃﾞｰﾀ貼付ｼｰﾄ!$A$3:$AA$201,14,FALSE))</f>
        <v/>
      </c>
      <c r="M12" s="67"/>
      <c r="N12" s="51"/>
      <c r="O12" s="53"/>
      <c r="P12" s="106"/>
      <c r="Q12" s="70"/>
      <c r="R12" s="71"/>
      <c r="S12" s="107"/>
      <c r="T12" s="150"/>
      <c r="U12" s="150"/>
    </row>
    <row r="13" spans="1:21" s="25" customFormat="1" ht="24.95" customHeight="1">
      <c r="A13" s="63">
        <v>6</v>
      </c>
      <c r="B13" s="51"/>
      <c r="C13" s="105"/>
      <c r="D13" s="19" t="str">
        <f>IF($C13="","",VLOOKUP($C13,男子ﾃﾞｰﾀ貼付ｼｰﾄ!$A$3:$AA$201,2,FALSE))</f>
        <v/>
      </c>
      <c r="E13" s="20" t="str">
        <f>IF($C13="","",VLOOKUP($C13,男子ﾃﾞｰﾀ貼付ｼｰﾄ!$A$3:$AA$201,3,FALSE))</f>
        <v/>
      </c>
      <c r="F13" s="21" t="str">
        <f>IF($C13="","",VLOOKUP($C13,男子ﾃﾞｰﾀ貼付ｼｰﾄ!$A$3:$AA$201,4,FALSE))</f>
        <v/>
      </c>
      <c r="G13" s="19" t="s">
        <v>65</v>
      </c>
      <c r="H13" s="20" t="str">
        <f>IF($C13="","",RIGHT(VLOOKUP($C13,男子ﾃﾞｰﾀ貼付ｼｰﾄ!$A$3:$AA$201,26,FALSE),1))</f>
        <v/>
      </c>
      <c r="I13" s="22" t="str">
        <f>IF($C13="","",TEXT(VLOOKUP($C13,男子ﾃﾞｰﾀ貼付ｼｰﾄ!$A$3:$AA$201,23,FALSE),"yyyymmdd"))</f>
        <v/>
      </c>
      <c r="J13" s="23" t="str">
        <f>IF($C13="","",VLOOKUP($C13,男子ﾃﾞｰﾀ貼付ｼｰﾄ!$A$3:$AA$201,21,FALSE))</f>
        <v/>
      </c>
      <c r="K13" s="20" t="str">
        <f>IF($C13="","",VLOOKUP($C13,男子ﾃﾞｰﾀ貼付ｼｰﾄ!$A$3:$AA$201,17,FALSE))</f>
        <v/>
      </c>
      <c r="L13" s="21" t="str">
        <f>IF($C13="","",VLOOKUP($C13,男子ﾃﾞｰﾀ貼付ｼｰﾄ!$A$3:$AA$201,14,FALSE))</f>
        <v/>
      </c>
      <c r="M13" s="67"/>
      <c r="N13" s="51"/>
      <c r="O13" s="53"/>
      <c r="P13" s="106"/>
      <c r="Q13" s="70"/>
      <c r="R13" s="71"/>
      <c r="S13" s="107"/>
      <c r="T13" s="150"/>
      <c r="U13" s="150"/>
    </row>
    <row r="14" spans="1:21" s="25" customFormat="1" ht="24.95" customHeight="1">
      <c r="A14" s="63">
        <v>7</v>
      </c>
      <c r="B14" s="51"/>
      <c r="C14" s="105"/>
      <c r="D14" s="19" t="str">
        <f>IF($C14="","",VLOOKUP($C14,男子ﾃﾞｰﾀ貼付ｼｰﾄ!$A$3:$AA$201,2,FALSE))</f>
        <v/>
      </c>
      <c r="E14" s="20" t="str">
        <f>IF($C14="","",VLOOKUP($C14,男子ﾃﾞｰﾀ貼付ｼｰﾄ!$A$3:$AA$201,3,FALSE))</f>
        <v/>
      </c>
      <c r="F14" s="21" t="str">
        <f>IF($C14="","",VLOOKUP($C14,男子ﾃﾞｰﾀ貼付ｼｰﾄ!$A$3:$AA$201,4,FALSE))</f>
        <v/>
      </c>
      <c r="G14" s="19" t="s">
        <v>65</v>
      </c>
      <c r="H14" s="20" t="str">
        <f>IF($C14="","",RIGHT(VLOOKUP($C14,男子ﾃﾞｰﾀ貼付ｼｰﾄ!$A$3:$AA$201,26,FALSE),1))</f>
        <v/>
      </c>
      <c r="I14" s="22" t="str">
        <f>IF($C14="","",TEXT(VLOOKUP($C14,男子ﾃﾞｰﾀ貼付ｼｰﾄ!$A$3:$AA$201,23,FALSE),"yyyymmdd"))</f>
        <v/>
      </c>
      <c r="J14" s="23" t="str">
        <f>IF($C14="","",VLOOKUP($C14,男子ﾃﾞｰﾀ貼付ｼｰﾄ!$A$3:$AA$201,21,FALSE))</f>
        <v/>
      </c>
      <c r="K14" s="20" t="str">
        <f>IF($C14="","",VLOOKUP($C14,男子ﾃﾞｰﾀ貼付ｼｰﾄ!$A$3:$AA$201,17,FALSE))</f>
        <v/>
      </c>
      <c r="L14" s="21" t="str">
        <f>IF($C14="","",VLOOKUP($C14,男子ﾃﾞｰﾀ貼付ｼｰﾄ!$A$3:$AA$201,14,FALSE))</f>
        <v/>
      </c>
      <c r="M14" s="67"/>
      <c r="N14" s="51"/>
      <c r="O14" s="53"/>
      <c r="P14" s="106"/>
      <c r="Q14" s="70"/>
      <c r="R14" s="71"/>
      <c r="S14" s="107"/>
      <c r="T14" s="150"/>
      <c r="U14" s="150"/>
    </row>
    <row r="15" spans="1:21" s="25" customFormat="1" ht="24.95" customHeight="1">
      <c r="A15" s="63">
        <v>8</v>
      </c>
      <c r="B15" s="51"/>
      <c r="C15" s="105"/>
      <c r="D15" s="19" t="str">
        <f>IF($C15="","",VLOOKUP($C15,男子ﾃﾞｰﾀ貼付ｼｰﾄ!$A$3:$AA$201,2,FALSE))</f>
        <v/>
      </c>
      <c r="E15" s="20" t="str">
        <f>IF($C15="","",VLOOKUP($C15,男子ﾃﾞｰﾀ貼付ｼｰﾄ!$A$3:$AA$201,3,FALSE))</f>
        <v/>
      </c>
      <c r="F15" s="21" t="str">
        <f>IF($C15="","",VLOOKUP($C15,男子ﾃﾞｰﾀ貼付ｼｰﾄ!$A$3:$AA$201,4,FALSE))</f>
        <v/>
      </c>
      <c r="G15" s="19" t="s">
        <v>65</v>
      </c>
      <c r="H15" s="20" t="str">
        <f>IF($C15="","",RIGHT(VLOOKUP($C15,男子ﾃﾞｰﾀ貼付ｼｰﾄ!$A$3:$AA$201,26,FALSE),1))</f>
        <v/>
      </c>
      <c r="I15" s="22" t="str">
        <f>IF($C15="","",TEXT(VLOOKUP($C15,男子ﾃﾞｰﾀ貼付ｼｰﾄ!$A$3:$AA$201,23,FALSE),"yyyymmdd"))</f>
        <v/>
      </c>
      <c r="J15" s="23" t="str">
        <f>IF($C15="","",VLOOKUP($C15,男子ﾃﾞｰﾀ貼付ｼｰﾄ!$A$3:$AA$201,21,FALSE))</f>
        <v/>
      </c>
      <c r="K15" s="20" t="str">
        <f>IF($C15="","",VLOOKUP($C15,男子ﾃﾞｰﾀ貼付ｼｰﾄ!$A$3:$AA$201,17,FALSE))</f>
        <v/>
      </c>
      <c r="L15" s="21" t="str">
        <f>IF($C15="","",VLOOKUP($C15,男子ﾃﾞｰﾀ貼付ｼｰﾄ!$A$3:$AA$201,14,FALSE))</f>
        <v/>
      </c>
      <c r="M15" s="67"/>
      <c r="N15" s="51"/>
      <c r="O15" s="53"/>
      <c r="P15" s="106"/>
      <c r="Q15" s="70"/>
      <c r="R15" s="71"/>
      <c r="S15" s="107"/>
      <c r="T15" s="150"/>
      <c r="U15" s="150"/>
    </row>
    <row r="16" spans="1:21" s="25" customFormat="1" ht="24.95" customHeight="1">
      <c r="A16" s="63">
        <v>9</v>
      </c>
      <c r="B16" s="51"/>
      <c r="C16" s="105"/>
      <c r="D16" s="19" t="str">
        <f>IF($C16="","",VLOOKUP($C16,男子ﾃﾞｰﾀ貼付ｼｰﾄ!$A$3:$AA$201,2,FALSE))</f>
        <v/>
      </c>
      <c r="E16" s="20" t="str">
        <f>IF($C16="","",VLOOKUP($C16,男子ﾃﾞｰﾀ貼付ｼｰﾄ!$A$3:$AA$201,3,FALSE))</f>
        <v/>
      </c>
      <c r="F16" s="21" t="str">
        <f>IF($C16="","",VLOOKUP($C16,男子ﾃﾞｰﾀ貼付ｼｰﾄ!$A$3:$AA$201,4,FALSE))</f>
        <v/>
      </c>
      <c r="G16" s="19" t="s">
        <v>65</v>
      </c>
      <c r="H16" s="20" t="str">
        <f>IF($C16="","",RIGHT(VLOOKUP($C16,男子ﾃﾞｰﾀ貼付ｼｰﾄ!$A$3:$AA$201,26,FALSE),1))</f>
        <v/>
      </c>
      <c r="I16" s="22" t="str">
        <f>IF($C16="","",TEXT(VLOOKUP($C16,男子ﾃﾞｰﾀ貼付ｼｰﾄ!$A$3:$AA$201,23,FALSE),"yyyymmdd"))</f>
        <v/>
      </c>
      <c r="J16" s="23" t="str">
        <f>IF($C16="","",VLOOKUP($C16,男子ﾃﾞｰﾀ貼付ｼｰﾄ!$A$3:$AA$201,21,FALSE))</f>
        <v/>
      </c>
      <c r="K16" s="20" t="str">
        <f>IF($C16="","",VLOOKUP($C16,男子ﾃﾞｰﾀ貼付ｼｰﾄ!$A$3:$AA$201,17,FALSE))</f>
        <v/>
      </c>
      <c r="L16" s="21" t="str">
        <f>IF($C16="","",VLOOKUP($C16,男子ﾃﾞｰﾀ貼付ｼｰﾄ!$A$3:$AA$201,14,FALSE))</f>
        <v/>
      </c>
      <c r="M16" s="67"/>
      <c r="N16" s="51"/>
      <c r="O16" s="53"/>
      <c r="P16" s="106"/>
      <c r="Q16" s="70"/>
      <c r="R16" s="71"/>
      <c r="S16" s="107"/>
      <c r="T16" s="150"/>
      <c r="U16" s="150"/>
    </row>
    <row r="17" spans="1:21" s="25" customFormat="1" ht="24.95" customHeight="1">
      <c r="A17" s="63">
        <v>10</v>
      </c>
      <c r="B17" s="51"/>
      <c r="C17" s="105"/>
      <c r="D17" s="19" t="str">
        <f>IF($C17="","",VLOOKUP($C17,男子ﾃﾞｰﾀ貼付ｼｰﾄ!$A$3:$AA$201,2,FALSE))</f>
        <v/>
      </c>
      <c r="E17" s="20" t="str">
        <f>IF($C17="","",VLOOKUP($C17,男子ﾃﾞｰﾀ貼付ｼｰﾄ!$A$3:$AA$201,3,FALSE))</f>
        <v/>
      </c>
      <c r="F17" s="21" t="str">
        <f>IF($C17="","",VLOOKUP($C17,男子ﾃﾞｰﾀ貼付ｼｰﾄ!$A$3:$AA$201,4,FALSE))</f>
        <v/>
      </c>
      <c r="G17" s="19" t="s">
        <v>65</v>
      </c>
      <c r="H17" s="20" t="str">
        <f>IF($C17="","",RIGHT(VLOOKUP($C17,男子ﾃﾞｰﾀ貼付ｼｰﾄ!$A$3:$AA$201,26,FALSE),1))</f>
        <v/>
      </c>
      <c r="I17" s="22" t="str">
        <f>IF($C17="","",TEXT(VLOOKUP($C17,男子ﾃﾞｰﾀ貼付ｼｰﾄ!$A$3:$AA$201,23,FALSE),"yyyymmdd"))</f>
        <v/>
      </c>
      <c r="J17" s="23" t="str">
        <f>IF($C17="","",VLOOKUP($C17,男子ﾃﾞｰﾀ貼付ｼｰﾄ!$A$3:$AA$201,21,FALSE))</f>
        <v/>
      </c>
      <c r="K17" s="20" t="str">
        <f>IF($C17="","",VLOOKUP($C17,男子ﾃﾞｰﾀ貼付ｼｰﾄ!$A$3:$AA$201,17,FALSE))</f>
        <v/>
      </c>
      <c r="L17" s="21" t="str">
        <f>IF($C17="","",VLOOKUP($C17,男子ﾃﾞｰﾀ貼付ｼｰﾄ!$A$3:$AA$201,14,FALSE))</f>
        <v/>
      </c>
      <c r="M17" s="67"/>
      <c r="N17" s="51"/>
      <c r="O17" s="53"/>
      <c r="P17" s="106"/>
      <c r="Q17" s="70"/>
      <c r="R17" s="71"/>
      <c r="S17" s="107"/>
      <c r="T17" s="150"/>
      <c r="U17" s="150"/>
    </row>
    <row r="18" spans="1:21" s="25" customFormat="1" ht="24.95" customHeight="1">
      <c r="A18" s="63">
        <v>11</v>
      </c>
      <c r="B18" s="51"/>
      <c r="C18" s="105"/>
      <c r="D18" s="19" t="str">
        <f>IF($C18="","",VLOOKUP($C18,男子ﾃﾞｰﾀ貼付ｼｰﾄ!$A$3:$AA$201,2,FALSE))</f>
        <v/>
      </c>
      <c r="E18" s="20" t="str">
        <f>IF($C18="","",VLOOKUP($C18,男子ﾃﾞｰﾀ貼付ｼｰﾄ!$A$3:$AA$201,3,FALSE))</f>
        <v/>
      </c>
      <c r="F18" s="21" t="str">
        <f>IF($C18="","",VLOOKUP($C18,男子ﾃﾞｰﾀ貼付ｼｰﾄ!$A$3:$AA$201,4,FALSE))</f>
        <v/>
      </c>
      <c r="G18" s="19" t="s">
        <v>65</v>
      </c>
      <c r="H18" s="20" t="str">
        <f>IF($C18="","",RIGHT(VLOOKUP($C18,男子ﾃﾞｰﾀ貼付ｼｰﾄ!$A$3:$AA$201,26,FALSE),1))</f>
        <v/>
      </c>
      <c r="I18" s="22" t="str">
        <f>IF($C18="","",TEXT(VLOOKUP($C18,男子ﾃﾞｰﾀ貼付ｼｰﾄ!$A$3:$AA$201,23,FALSE),"yyyymmdd"))</f>
        <v/>
      </c>
      <c r="J18" s="23" t="str">
        <f>IF($C18="","",VLOOKUP($C18,男子ﾃﾞｰﾀ貼付ｼｰﾄ!$A$3:$AA$201,21,FALSE))</f>
        <v/>
      </c>
      <c r="K18" s="20" t="str">
        <f>IF($C18="","",VLOOKUP($C18,男子ﾃﾞｰﾀ貼付ｼｰﾄ!$A$3:$AA$201,17,FALSE))</f>
        <v/>
      </c>
      <c r="L18" s="21" t="str">
        <f>IF($C18="","",VLOOKUP($C18,男子ﾃﾞｰﾀ貼付ｼｰﾄ!$A$3:$AA$201,14,FALSE))</f>
        <v/>
      </c>
      <c r="M18" s="67"/>
      <c r="N18" s="51"/>
      <c r="O18" s="53"/>
      <c r="P18" s="106"/>
      <c r="Q18" s="70"/>
      <c r="R18" s="71"/>
      <c r="S18" s="107"/>
      <c r="T18" s="150"/>
      <c r="U18" s="150"/>
    </row>
    <row r="19" spans="1:21" s="25" customFormat="1" ht="24.95" customHeight="1">
      <c r="A19" s="63">
        <v>12</v>
      </c>
      <c r="B19" s="108"/>
      <c r="C19" s="71"/>
      <c r="D19" s="19" t="str">
        <f>IF($C19="","",VLOOKUP($C19,男子ﾃﾞｰﾀ貼付ｼｰﾄ!$A$3:$AA$201,2,FALSE))</f>
        <v/>
      </c>
      <c r="E19" s="20" t="str">
        <f>IF($C19="","",VLOOKUP($C19,男子ﾃﾞｰﾀ貼付ｼｰﾄ!$A$3:$AA$201,3,FALSE))</f>
        <v/>
      </c>
      <c r="F19" s="21" t="str">
        <f>IF($C19="","",VLOOKUP($C19,男子ﾃﾞｰﾀ貼付ｼｰﾄ!$A$3:$AA$201,4,FALSE))</f>
        <v/>
      </c>
      <c r="G19" s="19" t="s">
        <v>65</v>
      </c>
      <c r="H19" s="20" t="str">
        <f>IF($C19="","",RIGHT(VLOOKUP($C19,男子ﾃﾞｰﾀ貼付ｼｰﾄ!$A$3:$AA$201,26,FALSE),1))</f>
        <v/>
      </c>
      <c r="I19" s="22" t="str">
        <f>IF($C19="","",TEXT(VLOOKUP($C19,男子ﾃﾞｰﾀ貼付ｼｰﾄ!$A$3:$AA$201,23,FALSE),"yyyymmdd"))</f>
        <v/>
      </c>
      <c r="J19" s="23" t="str">
        <f>IF($C19="","",VLOOKUP($C19,男子ﾃﾞｰﾀ貼付ｼｰﾄ!$A$3:$AA$201,21,FALSE))</f>
        <v/>
      </c>
      <c r="K19" s="20" t="str">
        <f>IF($C19="","",VLOOKUP($C19,男子ﾃﾞｰﾀ貼付ｼｰﾄ!$A$3:$AA$201,17,FALSE))</f>
        <v/>
      </c>
      <c r="L19" s="21" t="str">
        <f>IF($C19="","",VLOOKUP($C19,男子ﾃﾞｰﾀ貼付ｼｰﾄ!$A$3:$AA$201,14,FALSE))</f>
        <v/>
      </c>
      <c r="M19" s="67"/>
      <c r="N19" s="51"/>
      <c r="O19" s="53"/>
      <c r="P19" s="106"/>
      <c r="Q19" s="70"/>
      <c r="R19" s="71"/>
      <c r="S19" s="107"/>
      <c r="T19" s="150"/>
      <c r="U19" s="150"/>
    </row>
    <row r="20" spans="1:21" s="25" customFormat="1" ht="24.95" customHeight="1">
      <c r="A20" s="63">
        <v>13</v>
      </c>
      <c r="B20" s="108"/>
      <c r="C20" s="71"/>
      <c r="D20" s="19" t="str">
        <f>IF($C20="","",VLOOKUP($C20,男子ﾃﾞｰﾀ貼付ｼｰﾄ!$A$3:$AA$201,2,FALSE))</f>
        <v/>
      </c>
      <c r="E20" s="20" t="str">
        <f>IF($C20="","",VLOOKUP($C20,男子ﾃﾞｰﾀ貼付ｼｰﾄ!$A$3:$AA$201,3,FALSE))</f>
        <v/>
      </c>
      <c r="F20" s="21" t="str">
        <f>IF($C20="","",VLOOKUP($C20,男子ﾃﾞｰﾀ貼付ｼｰﾄ!$A$3:$AA$201,4,FALSE))</f>
        <v/>
      </c>
      <c r="G20" s="19" t="s">
        <v>65</v>
      </c>
      <c r="H20" s="20" t="str">
        <f>IF($C20="","",RIGHT(VLOOKUP($C20,男子ﾃﾞｰﾀ貼付ｼｰﾄ!$A$3:$AA$201,26,FALSE),1))</f>
        <v/>
      </c>
      <c r="I20" s="22" t="str">
        <f>IF($C20="","",TEXT(VLOOKUP($C20,男子ﾃﾞｰﾀ貼付ｼｰﾄ!$A$3:$AA$201,23,FALSE),"yyyymmdd"))</f>
        <v/>
      </c>
      <c r="J20" s="23" t="str">
        <f>IF($C20="","",VLOOKUP($C20,男子ﾃﾞｰﾀ貼付ｼｰﾄ!$A$3:$AA$201,21,FALSE))</f>
        <v/>
      </c>
      <c r="K20" s="20" t="str">
        <f>IF($C20="","",VLOOKUP($C20,男子ﾃﾞｰﾀ貼付ｼｰﾄ!$A$3:$AA$201,17,FALSE))</f>
        <v/>
      </c>
      <c r="L20" s="21" t="str">
        <f>IF($C20="","",VLOOKUP($C20,男子ﾃﾞｰﾀ貼付ｼｰﾄ!$A$3:$AA$201,14,FALSE))</f>
        <v/>
      </c>
      <c r="M20" s="67"/>
      <c r="N20" s="51"/>
      <c r="O20" s="53"/>
      <c r="P20" s="106"/>
      <c r="Q20" s="70"/>
      <c r="R20" s="71"/>
      <c r="S20" s="107"/>
      <c r="T20" s="150"/>
      <c r="U20" s="150"/>
    </row>
    <row r="21" spans="1:21" s="25" customFormat="1" ht="24.95" customHeight="1">
      <c r="A21" s="63">
        <v>14</v>
      </c>
      <c r="B21" s="108"/>
      <c r="C21" s="71"/>
      <c r="D21" s="19" t="str">
        <f>IF($C21="","",VLOOKUP($C21,男子ﾃﾞｰﾀ貼付ｼｰﾄ!$A$3:$AA$201,2,FALSE))</f>
        <v/>
      </c>
      <c r="E21" s="20" t="str">
        <f>IF($C21="","",VLOOKUP($C21,男子ﾃﾞｰﾀ貼付ｼｰﾄ!$A$3:$AA$201,3,FALSE))</f>
        <v/>
      </c>
      <c r="F21" s="21" t="str">
        <f>IF($C21="","",VLOOKUP($C21,男子ﾃﾞｰﾀ貼付ｼｰﾄ!$A$3:$AA$201,4,FALSE))</f>
        <v/>
      </c>
      <c r="G21" s="19" t="s">
        <v>65</v>
      </c>
      <c r="H21" s="20" t="str">
        <f>IF($C21="","",RIGHT(VLOOKUP($C21,男子ﾃﾞｰﾀ貼付ｼｰﾄ!$A$3:$AA$201,26,FALSE),1))</f>
        <v/>
      </c>
      <c r="I21" s="22" t="str">
        <f>IF($C21="","",TEXT(VLOOKUP($C21,男子ﾃﾞｰﾀ貼付ｼｰﾄ!$A$3:$AA$201,23,FALSE),"yyyymmdd"))</f>
        <v/>
      </c>
      <c r="J21" s="23" t="str">
        <f>IF($C21="","",VLOOKUP($C21,男子ﾃﾞｰﾀ貼付ｼｰﾄ!$A$3:$AA$201,21,FALSE))</f>
        <v/>
      </c>
      <c r="K21" s="20" t="str">
        <f>IF($C21="","",VLOOKUP($C21,男子ﾃﾞｰﾀ貼付ｼｰﾄ!$A$3:$AA$201,17,FALSE))</f>
        <v/>
      </c>
      <c r="L21" s="21" t="str">
        <f>IF($C21="","",VLOOKUP($C21,男子ﾃﾞｰﾀ貼付ｼｰﾄ!$A$3:$AA$201,14,FALSE))</f>
        <v/>
      </c>
      <c r="M21" s="67"/>
      <c r="N21" s="51"/>
      <c r="O21" s="53"/>
      <c r="P21" s="106"/>
      <c r="Q21" s="70"/>
      <c r="R21" s="71"/>
      <c r="S21" s="107"/>
      <c r="T21" s="150"/>
      <c r="U21" s="150"/>
    </row>
    <row r="22" spans="1:21" s="25" customFormat="1" ht="24.95" customHeight="1">
      <c r="A22" s="63">
        <v>15</v>
      </c>
      <c r="B22" s="108"/>
      <c r="C22" s="71"/>
      <c r="D22" s="19" t="str">
        <f>IF($C22="","",VLOOKUP($C22,男子ﾃﾞｰﾀ貼付ｼｰﾄ!$A$3:$AA$201,2,FALSE))</f>
        <v/>
      </c>
      <c r="E22" s="20" t="str">
        <f>IF($C22="","",VLOOKUP($C22,男子ﾃﾞｰﾀ貼付ｼｰﾄ!$A$3:$AA$201,3,FALSE))</f>
        <v/>
      </c>
      <c r="F22" s="21" t="str">
        <f>IF($C22="","",VLOOKUP($C22,男子ﾃﾞｰﾀ貼付ｼｰﾄ!$A$3:$AA$201,4,FALSE))</f>
        <v/>
      </c>
      <c r="G22" s="19" t="s">
        <v>65</v>
      </c>
      <c r="H22" s="20" t="str">
        <f>IF($C22="","",RIGHT(VLOOKUP($C22,男子ﾃﾞｰﾀ貼付ｼｰﾄ!$A$3:$AA$201,26,FALSE),1))</f>
        <v/>
      </c>
      <c r="I22" s="22" t="str">
        <f>IF($C22="","",TEXT(VLOOKUP($C22,男子ﾃﾞｰﾀ貼付ｼｰﾄ!$A$3:$AA$201,23,FALSE),"yyyymmdd"))</f>
        <v/>
      </c>
      <c r="J22" s="23" t="str">
        <f>IF($C22="","",VLOOKUP($C22,男子ﾃﾞｰﾀ貼付ｼｰﾄ!$A$3:$AA$201,21,FALSE))</f>
        <v/>
      </c>
      <c r="K22" s="20" t="str">
        <f>IF($C22="","",VLOOKUP($C22,男子ﾃﾞｰﾀ貼付ｼｰﾄ!$A$3:$AA$201,17,FALSE))</f>
        <v/>
      </c>
      <c r="L22" s="21" t="str">
        <f>IF($C22="","",VLOOKUP($C22,男子ﾃﾞｰﾀ貼付ｼｰﾄ!$A$3:$AA$201,14,FALSE))</f>
        <v/>
      </c>
      <c r="M22" s="67"/>
      <c r="N22" s="51"/>
      <c r="O22" s="53"/>
      <c r="P22" s="106"/>
      <c r="Q22" s="70"/>
      <c r="R22" s="71"/>
      <c r="S22" s="107"/>
      <c r="T22" s="150"/>
      <c r="U22" s="150"/>
    </row>
    <row r="23" spans="1:21" s="25" customFormat="1" ht="24.95" customHeight="1">
      <c r="A23" s="63">
        <v>16</v>
      </c>
      <c r="B23" s="108"/>
      <c r="C23" s="71"/>
      <c r="D23" s="19" t="str">
        <f>IF($C23="","",VLOOKUP($C23,男子ﾃﾞｰﾀ貼付ｼｰﾄ!$A$3:$AA$201,2,FALSE))</f>
        <v/>
      </c>
      <c r="E23" s="20" t="str">
        <f>IF($C23="","",VLOOKUP($C23,男子ﾃﾞｰﾀ貼付ｼｰﾄ!$A$3:$AA$201,3,FALSE))</f>
        <v/>
      </c>
      <c r="F23" s="21" t="str">
        <f>IF($C23="","",VLOOKUP($C23,男子ﾃﾞｰﾀ貼付ｼｰﾄ!$A$3:$AA$201,4,FALSE))</f>
        <v/>
      </c>
      <c r="G23" s="19" t="s">
        <v>65</v>
      </c>
      <c r="H23" s="20" t="str">
        <f>IF($C23="","",RIGHT(VLOOKUP($C23,男子ﾃﾞｰﾀ貼付ｼｰﾄ!$A$3:$AA$201,26,FALSE),1))</f>
        <v/>
      </c>
      <c r="I23" s="22" t="str">
        <f>IF($C23="","",TEXT(VLOOKUP($C23,男子ﾃﾞｰﾀ貼付ｼｰﾄ!$A$3:$AA$201,23,FALSE),"yyyymmdd"))</f>
        <v/>
      </c>
      <c r="J23" s="23" t="str">
        <f>IF($C23="","",VLOOKUP($C23,男子ﾃﾞｰﾀ貼付ｼｰﾄ!$A$3:$AA$201,21,FALSE))</f>
        <v/>
      </c>
      <c r="K23" s="20" t="str">
        <f>IF($C23="","",VLOOKUP($C23,男子ﾃﾞｰﾀ貼付ｼｰﾄ!$A$3:$AA$201,17,FALSE))</f>
        <v/>
      </c>
      <c r="L23" s="21" t="str">
        <f>IF($C23="","",VLOOKUP($C23,男子ﾃﾞｰﾀ貼付ｼｰﾄ!$A$3:$AA$201,14,FALSE))</f>
        <v/>
      </c>
      <c r="M23" s="67"/>
      <c r="N23" s="51"/>
      <c r="O23" s="53"/>
      <c r="P23" s="106"/>
      <c r="Q23" s="70"/>
      <c r="R23" s="71"/>
      <c r="S23" s="107"/>
      <c r="T23" s="150"/>
      <c r="U23" s="150"/>
    </row>
    <row r="24" spans="1:21" s="25" customFormat="1" ht="24.95" customHeight="1">
      <c r="A24" s="63">
        <v>17</v>
      </c>
      <c r="B24" s="108"/>
      <c r="C24" s="71"/>
      <c r="D24" s="19" t="str">
        <f>IF($C24="","",VLOOKUP($C24,男子ﾃﾞｰﾀ貼付ｼｰﾄ!$A$3:$AA$201,2,FALSE))</f>
        <v/>
      </c>
      <c r="E24" s="20" t="str">
        <f>IF($C24="","",VLOOKUP($C24,男子ﾃﾞｰﾀ貼付ｼｰﾄ!$A$3:$AA$201,3,FALSE))</f>
        <v/>
      </c>
      <c r="F24" s="21" t="str">
        <f>IF($C24="","",VLOOKUP($C24,男子ﾃﾞｰﾀ貼付ｼｰﾄ!$A$3:$AA$201,4,FALSE))</f>
        <v/>
      </c>
      <c r="G24" s="19" t="s">
        <v>65</v>
      </c>
      <c r="H24" s="20" t="str">
        <f>IF($C24="","",RIGHT(VLOOKUP($C24,男子ﾃﾞｰﾀ貼付ｼｰﾄ!$A$3:$AA$201,26,FALSE),1))</f>
        <v/>
      </c>
      <c r="I24" s="22" t="str">
        <f>IF($C24="","",TEXT(VLOOKUP($C24,男子ﾃﾞｰﾀ貼付ｼｰﾄ!$A$3:$AA$201,23,FALSE),"yyyymmdd"))</f>
        <v/>
      </c>
      <c r="J24" s="23" t="str">
        <f>IF($C24="","",VLOOKUP($C24,男子ﾃﾞｰﾀ貼付ｼｰﾄ!$A$3:$AA$201,21,FALSE))</f>
        <v/>
      </c>
      <c r="K24" s="20" t="str">
        <f>IF($C24="","",VLOOKUP($C24,男子ﾃﾞｰﾀ貼付ｼｰﾄ!$A$3:$AA$201,17,FALSE))</f>
        <v/>
      </c>
      <c r="L24" s="21" t="str">
        <f>IF($C24="","",VLOOKUP($C24,男子ﾃﾞｰﾀ貼付ｼｰﾄ!$A$3:$AA$201,14,FALSE))</f>
        <v/>
      </c>
      <c r="M24" s="67"/>
      <c r="N24" s="51"/>
      <c r="O24" s="53"/>
      <c r="P24" s="106"/>
      <c r="Q24" s="70"/>
      <c r="R24" s="71"/>
      <c r="S24" s="107"/>
      <c r="T24" s="150"/>
      <c r="U24" s="150"/>
    </row>
    <row r="25" spans="1:21" s="25" customFormat="1" ht="24.95" customHeight="1">
      <c r="A25" s="63">
        <v>18</v>
      </c>
      <c r="B25" s="108"/>
      <c r="C25" s="71"/>
      <c r="D25" s="19" t="str">
        <f>IF($C25="","",VLOOKUP($C25,男子ﾃﾞｰﾀ貼付ｼｰﾄ!$A$3:$AA$201,2,FALSE))</f>
        <v/>
      </c>
      <c r="E25" s="20" t="str">
        <f>IF($C25="","",VLOOKUP($C25,男子ﾃﾞｰﾀ貼付ｼｰﾄ!$A$3:$AA$201,3,FALSE))</f>
        <v/>
      </c>
      <c r="F25" s="21" t="str">
        <f>IF($C25="","",VLOOKUP($C25,男子ﾃﾞｰﾀ貼付ｼｰﾄ!$A$3:$AA$201,4,FALSE))</f>
        <v/>
      </c>
      <c r="G25" s="19" t="s">
        <v>65</v>
      </c>
      <c r="H25" s="20" t="str">
        <f>IF($C25="","",RIGHT(VLOOKUP($C25,男子ﾃﾞｰﾀ貼付ｼｰﾄ!$A$3:$AA$201,26,FALSE),1))</f>
        <v/>
      </c>
      <c r="I25" s="22" t="str">
        <f>IF($C25="","",TEXT(VLOOKUP($C25,男子ﾃﾞｰﾀ貼付ｼｰﾄ!$A$3:$AA$201,23,FALSE),"yyyymmdd"))</f>
        <v/>
      </c>
      <c r="J25" s="23" t="str">
        <f>IF($C25="","",VLOOKUP($C25,男子ﾃﾞｰﾀ貼付ｼｰﾄ!$A$3:$AA$201,21,FALSE))</f>
        <v/>
      </c>
      <c r="K25" s="20" t="str">
        <f>IF($C25="","",VLOOKUP($C25,男子ﾃﾞｰﾀ貼付ｼｰﾄ!$A$3:$AA$201,17,FALSE))</f>
        <v/>
      </c>
      <c r="L25" s="21" t="str">
        <f>IF($C25="","",VLOOKUP($C25,男子ﾃﾞｰﾀ貼付ｼｰﾄ!$A$3:$AA$201,14,FALSE))</f>
        <v/>
      </c>
      <c r="M25" s="67"/>
      <c r="N25" s="108"/>
      <c r="O25" s="70"/>
      <c r="P25" s="106"/>
      <c r="Q25" s="70"/>
      <c r="R25" s="71"/>
      <c r="S25" s="107"/>
      <c r="T25" s="150"/>
      <c r="U25" s="150"/>
    </row>
    <row r="26" spans="1:21" s="25" customFormat="1" ht="24.95" customHeight="1">
      <c r="A26" s="63">
        <v>19</v>
      </c>
      <c r="B26" s="108"/>
      <c r="C26" s="71"/>
      <c r="D26" s="19" t="str">
        <f>IF($C26="","",VLOOKUP($C26,男子ﾃﾞｰﾀ貼付ｼｰﾄ!$A$3:$AA$201,2,FALSE))</f>
        <v/>
      </c>
      <c r="E26" s="20" t="str">
        <f>IF($C26="","",VLOOKUP($C26,男子ﾃﾞｰﾀ貼付ｼｰﾄ!$A$3:$AA$201,3,FALSE))</f>
        <v/>
      </c>
      <c r="F26" s="21" t="str">
        <f>IF($C26="","",VLOOKUP($C26,男子ﾃﾞｰﾀ貼付ｼｰﾄ!$A$3:$AA$201,4,FALSE))</f>
        <v/>
      </c>
      <c r="G26" s="19" t="s">
        <v>65</v>
      </c>
      <c r="H26" s="20" t="str">
        <f>IF($C26="","",RIGHT(VLOOKUP($C26,男子ﾃﾞｰﾀ貼付ｼｰﾄ!$A$3:$AA$201,26,FALSE),1))</f>
        <v/>
      </c>
      <c r="I26" s="22" t="str">
        <f>IF($C26="","",TEXT(VLOOKUP($C26,男子ﾃﾞｰﾀ貼付ｼｰﾄ!$A$3:$AA$201,23,FALSE),"yyyymmdd"))</f>
        <v/>
      </c>
      <c r="J26" s="23" t="str">
        <f>IF($C26="","",VLOOKUP($C26,男子ﾃﾞｰﾀ貼付ｼｰﾄ!$A$3:$AA$201,21,FALSE))</f>
        <v/>
      </c>
      <c r="K26" s="20" t="str">
        <f>IF($C26="","",VLOOKUP($C26,男子ﾃﾞｰﾀ貼付ｼｰﾄ!$A$3:$AA$201,17,FALSE))</f>
        <v/>
      </c>
      <c r="L26" s="21" t="str">
        <f>IF($C26="","",VLOOKUP($C26,男子ﾃﾞｰﾀ貼付ｼｰﾄ!$A$3:$AA$201,14,FALSE))</f>
        <v/>
      </c>
      <c r="M26" s="67"/>
      <c r="N26" s="108"/>
      <c r="O26" s="70"/>
      <c r="P26" s="106"/>
      <c r="Q26" s="70"/>
      <c r="R26" s="71"/>
      <c r="S26" s="107"/>
      <c r="T26" s="150"/>
      <c r="U26" s="150"/>
    </row>
    <row r="27" spans="1:21" s="25" customFormat="1" ht="24.95" customHeight="1">
      <c r="A27" s="63">
        <v>20</v>
      </c>
      <c r="B27" s="108"/>
      <c r="C27" s="105"/>
      <c r="D27" s="19" t="str">
        <f>IF($C27="","",VLOOKUP($C27,男子ﾃﾞｰﾀ貼付ｼｰﾄ!$A$3:$AA$201,2,FALSE))</f>
        <v/>
      </c>
      <c r="E27" s="20" t="str">
        <f>IF($C27="","",VLOOKUP($C27,男子ﾃﾞｰﾀ貼付ｼｰﾄ!$A$3:$AA$201,3,FALSE))</f>
        <v/>
      </c>
      <c r="F27" s="21" t="str">
        <f>IF($C27="","",VLOOKUP($C27,男子ﾃﾞｰﾀ貼付ｼｰﾄ!$A$3:$AA$201,4,FALSE))</f>
        <v/>
      </c>
      <c r="G27" s="19" t="s">
        <v>65</v>
      </c>
      <c r="H27" s="20" t="str">
        <f>IF($C27="","",RIGHT(VLOOKUP($C27,男子ﾃﾞｰﾀ貼付ｼｰﾄ!$A$3:$AA$201,26,FALSE),1))</f>
        <v/>
      </c>
      <c r="I27" s="22" t="str">
        <f>IF($C27="","",TEXT(VLOOKUP($C27,男子ﾃﾞｰﾀ貼付ｼｰﾄ!$A$3:$AA$201,23,FALSE),"yyyymmdd"))</f>
        <v/>
      </c>
      <c r="J27" s="23" t="str">
        <f>IF($C27="","",VLOOKUP($C27,男子ﾃﾞｰﾀ貼付ｼｰﾄ!$A$3:$AA$201,21,FALSE))</f>
        <v/>
      </c>
      <c r="K27" s="20" t="str">
        <f>IF($C27="","",VLOOKUP($C27,男子ﾃﾞｰﾀ貼付ｼｰﾄ!$A$3:$AA$201,17,FALSE))</f>
        <v/>
      </c>
      <c r="L27" s="21" t="str">
        <f>IF($C27="","",VLOOKUP($C27,男子ﾃﾞｰﾀ貼付ｼｰﾄ!$A$3:$AA$201,14,FALSE))</f>
        <v/>
      </c>
      <c r="M27" s="67"/>
      <c r="N27" s="51"/>
      <c r="O27" s="53"/>
      <c r="P27" s="106"/>
      <c r="Q27" s="70"/>
      <c r="R27" s="71"/>
      <c r="S27" s="107"/>
      <c r="T27" s="150"/>
      <c r="U27" s="150"/>
    </row>
    <row r="28" spans="1:21" s="25" customFormat="1" ht="24.95" customHeight="1">
      <c r="A28" s="63">
        <v>21</v>
      </c>
      <c r="B28" s="108"/>
      <c r="C28" s="71"/>
      <c r="D28" s="19" t="str">
        <f>IF($C28="","",VLOOKUP($C28,男子ﾃﾞｰﾀ貼付ｼｰﾄ!$A$3:$AA$201,2,FALSE))</f>
        <v/>
      </c>
      <c r="E28" s="20" t="str">
        <f>IF($C28="","",VLOOKUP($C28,男子ﾃﾞｰﾀ貼付ｼｰﾄ!$A$3:$AA$201,3,FALSE))</f>
        <v/>
      </c>
      <c r="F28" s="21" t="str">
        <f>IF($C28="","",VLOOKUP($C28,男子ﾃﾞｰﾀ貼付ｼｰﾄ!$A$3:$AA$201,4,FALSE))</f>
        <v/>
      </c>
      <c r="G28" s="19" t="s">
        <v>65</v>
      </c>
      <c r="H28" s="20" t="str">
        <f>IF($C28="","",RIGHT(VLOOKUP($C28,男子ﾃﾞｰﾀ貼付ｼｰﾄ!$A$3:$AA$201,26,FALSE),1))</f>
        <v/>
      </c>
      <c r="I28" s="22" t="str">
        <f>IF($C28="","",TEXT(VLOOKUP($C28,男子ﾃﾞｰﾀ貼付ｼｰﾄ!$A$3:$AA$201,23,FALSE),"yyyymmdd"))</f>
        <v/>
      </c>
      <c r="J28" s="23" t="str">
        <f>IF($C28="","",VLOOKUP($C28,男子ﾃﾞｰﾀ貼付ｼｰﾄ!$A$3:$AA$201,21,FALSE))</f>
        <v/>
      </c>
      <c r="K28" s="20" t="str">
        <f>IF($C28="","",VLOOKUP($C28,男子ﾃﾞｰﾀ貼付ｼｰﾄ!$A$3:$AA$201,17,FALSE))</f>
        <v/>
      </c>
      <c r="L28" s="21" t="str">
        <f>IF($C28="","",VLOOKUP($C28,男子ﾃﾞｰﾀ貼付ｼｰﾄ!$A$3:$AA$201,14,FALSE))</f>
        <v/>
      </c>
      <c r="M28" s="67"/>
      <c r="N28" s="108"/>
      <c r="O28" s="70"/>
      <c r="P28" s="109"/>
      <c r="Q28" s="70"/>
      <c r="R28" s="71"/>
      <c r="S28" s="107"/>
      <c r="T28" s="150"/>
      <c r="U28" s="150"/>
    </row>
    <row r="29" spans="1:21" s="25" customFormat="1" ht="24.95" customHeight="1">
      <c r="A29" s="63">
        <v>22</v>
      </c>
      <c r="B29" s="108"/>
      <c r="C29" s="71"/>
      <c r="D29" s="19" t="str">
        <f>IF($C29="","",VLOOKUP($C29,男子ﾃﾞｰﾀ貼付ｼｰﾄ!$A$3:$AA$201,2,FALSE))</f>
        <v/>
      </c>
      <c r="E29" s="20" t="str">
        <f>IF($C29="","",VLOOKUP($C29,男子ﾃﾞｰﾀ貼付ｼｰﾄ!$A$3:$AA$201,3,FALSE))</f>
        <v/>
      </c>
      <c r="F29" s="21" t="str">
        <f>IF($C29="","",VLOOKUP($C29,男子ﾃﾞｰﾀ貼付ｼｰﾄ!$A$3:$AA$201,4,FALSE))</f>
        <v/>
      </c>
      <c r="G29" s="19" t="s">
        <v>65</v>
      </c>
      <c r="H29" s="20" t="str">
        <f>IF($C29="","",RIGHT(VLOOKUP($C29,男子ﾃﾞｰﾀ貼付ｼｰﾄ!$A$3:$AA$201,26,FALSE),1))</f>
        <v/>
      </c>
      <c r="I29" s="22" t="str">
        <f>IF($C29="","",TEXT(VLOOKUP($C29,男子ﾃﾞｰﾀ貼付ｼｰﾄ!$A$3:$AA$201,23,FALSE),"yyyymmdd"))</f>
        <v/>
      </c>
      <c r="J29" s="23" t="str">
        <f>IF($C29="","",VLOOKUP($C29,男子ﾃﾞｰﾀ貼付ｼｰﾄ!$A$3:$AA$201,21,FALSE))</f>
        <v/>
      </c>
      <c r="K29" s="20" t="str">
        <f>IF($C29="","",VLOOKUP($C29,男子ﾃﾞｰﾀ貼付ｼｰﾄ!$A$3:$AA$201,17,FALSE))</f>
        <v/>
      </c>
      <c r="L29" s="21" t="str">
        <f>IF($C29="","",VLOOKUP($C29,男子ﾃﾞｰﾀ貼付ｼｰﾄ!$A$3:$AA$201,14,FALSE))</f>
        <v/>
      </c>
      <c r="M29" s="67"/>
      <c r="N29" s="108"/>
      <c r="O29" s="70"/>
      <c r="P29" s="109"/>
      <c r="Q29" s="70"/>
      <c r="R29" s="71"/>
      <c r="S29" s="107"/>
      <c r="T29" s="150"/>
      <c r="U29" s="150"/>
    </row>
    <row r="30" spans="1:21" s="25" customFormat="1" ht="24.95" customHeight="1">
      <c r="A30" s="63">
        <v>23</v>
      </c>
      <c r="B30" s="108"/>
      <c r="C30" s="71"/>
      <c r="D30" s="19" t="str">
        <f>IF($C30="","",VLOOKUP($C30,男子ﾃﾞｰﾀ貼付ｼｰﾄ!$A$3:$AA$201,2,FALSE))</f>
        <v/>
      </c>
      <c r="E30" s="20" t="str">
        <f>IF($C30="","",VLOOKUP($C30,男子ﾃﾞｰﾀ貼付ｼｰﾄ!$A$3:$AA$201,3,FALSE))</f>
        <v/>
      </c>
      <c r="F30" s="21" t="str">
        <f>IF($C30="","",VLOOKUP($C30,男子ﾃﾞｰﾀ貼付ｼｰﾄ!$A$3:$AA$201,4,FALSE))</f>
        <v/>
      </c>
      <c r="G30" s="19" t="s">
        <v>65</v>
      </c>
      <c r="H30" s="20" t="str">
        <f>IF($C30="","",RIGHT(VLOOKUP($C30,男子ﾃﾞｰﾀ貼付ｼｰﾄ!$A$3:$AA$201,26,FALSE),1))</f>
        <v/>
      </c>
      <c r="I30" s="22" t="str">
        <f>IF($C30="","",TEXT(VLOOKUP($C30,男子ﾃﾞｰﾀ貼付ｼｰﾄ!$A$3:$AA$201,23,FALSE),"yyyymmdd"))</f>
        <v/>
      </c>
      <c r="J30" s="23" t="str">
        <f>IF($C30="","",VLOOKUP($C30,男子ﾃﾞｰﾀ貼付ｼｰﾄ!$A$3:$AA$201,21,FALSE))</f>
        <v/>
      </c>
      <c r="K30" s="20" t="str">
        <f>IF($C30="","",VLOOKUP($C30,男子ﾃﾞｰﾀ貼付ｼｰﾄ!$A$3:$AA$201,17,FALSE))</f>
        <v/>
      </c>
      <c r="L30" s="21" t="str">
        <f>IF($C30="","",VLOOKUP($C30,男子ﾃﾞｰﾀ貼付ｼｰﾄ!$A$3:$AA$201,14,FALSE))</f>
        <v/>
      </c>
      <c r="M30" s="67"/>
      <c r="N30" s="108"/>
      <c r="O30" s="70"/>
      <c r="P30" s="109"/>
      <c r="Q30" s="70"/>
      <c r="R30" s="71"/>
      <c r="S30" s="107"/>
      <c r="T30" s="150"/>
      <c r="U30" s="150"/>
    </row>
    <row r="31" spans="1:21" s="25" customFormat="1" ht="24.95" customHeight="1">
      <c r="A31" s="63">
        <v>24</v>
      </c>
      <c r="B31" s="108"/>
      <c r="C31" s="71"/>
      <c r="D31" s="19" t="str">
        <f>IF($C31="","",VLOOKUP($C31,男子ﾃﾞｰﾀ貼付ｼｰﾄ!$A$3:$AA$201,2,FALSE))</f>
        <v/>
      </c>
      <c r="E31" s="20" t="str">
        <f>IF($C31="","",VLOOKUP($C31,男子ﾃﾞｰﾀ貼付ｼｰﾄ!$A$3:$AA$201,3,FALSE))</f>
        <v/>
      </c>
      <c r="F31" s="21" t="str">
        <f>IF($C31="","",VLOOKUP($C31,男子ﾃﾞｰﾀ貼付ｼｰﾄ!$A$3:$AA$201,4,FALSE))</f>
        <v/>
      </c>
      <c r="G31" s="19" t="s">
        <v>65</v>
      </c>
      <c r="H31" s="20" t="str">
        <f>IF($C31="","",RIGHT(VLOOKUP($C31,男子ﾃﾞｰﾀ貼付ｼｰﾄ!$A$3:$AA$201,26,FALSE),1))</f>
        <v/>
      </c>
      <c r="I31" s="22" t="str">
        <f>IF($C31="","",TEXT(VLOOKUP($C31,男子ﾃﾞｰﾀ貼付ｼｰﾄ!$A$3:$AA$201,23,FALSE),"yyyymmdd"))</f>
        <v/>
      </c>
      <c r="J31" s="23" t="str">
        <f>IF($C31="","",VLOOKUP($C31,男子ﾃﾞｰﾀ貼付ｼｰﾄ!$A$3:$AA$201,21,FALSE))</f>
        <v/>
      </c>
      <c r="K31" s="20" t="str">
        <f>IF($C31="","",VLOOKUP($C31,男子ﾃﾞｰﾀ貼付ｼｰﾄ!$A$3:$AA$201,17,FALSE))</f>
        <v/>
      </c>
      <c r="L31" s="21" t="str">
        <f>IF($C31="","",VLOOKUP($C31,男子ﾃﾞｰﾀ貼付ｼｰﾄ!$A$3:$AA$201,14,FALSE))</f>
        <v/>
      </c>
      <c r="M31" s="67"/>
      <c r="N31" s="108"/>
      <c r="O31" s="70"/>
      <c r="P31" s="109"/>
      <c r="Q31" s="70"/>
      <c r="R31" s="71"/>
      <c r="S31" s="107"/>
      <c r="T31" s="150"/>
      <c r="U31" s="150"/>
    </row>
    <row r="32" spans="1:21" s="25" customFormat="1" ht="24.95" customHeight="1">
      <c r="A32" s="63">
        <v>25</v>
      </c>
      <c r="B32" s="108"/>
      <c r="C32" s="71"/>
      <c r="D32" s="19" t="str">
        <f>IF($C32="","",VLOOKUP($C32,男子ﾃﾞｰﾀ貼付ｼｰﾄ!$A$3:$AA$201,2,FALSE))</f>
        <v/>
      </c>
      <c r="E32" s="20" t="str">
        <f>IF($C32="","",VLOOKUP($C32,男子ﾃﾞｰﾀ貼付ｼｰﾄ!$A$3:$AA$201,3,FALSE))</f>
        <v/>
      </c>
      <c r="F32" s="21" t="str">
        <f>IF($C32="","",VLOOKUP($C32,男子ﾃﾞｰﾀ貼付ｼｰﾄ!$A$3:$AA$201,4,FALSE))</f>
        <v/>
      </c>
      <c r="G32" s="19" t="s">
        <v>65</v>
      </c>
      <c r="H32" s="20" t="str">
        <f>IF($C32="","",RIGHT(VLOOKUP($C32,男子ﾃﾞｰﾀ貼付ｼｰﾄ!$A$3:$AA$201,26,FALSE),1))</f>
        <v/>
      </c>
      <c r="I32" s="22" t="str">
        <f>IF($C32="","",TEXT(VLOOKUP($C32,男子ﾃﾞｰﾀ貼付ｼｰﾄ!$A$3:$AA$201,23,FALSE),"yyyymmdd"))</f>
        <v/>
      </c>
      <c r="J32" s="23" t="str">
        <f>IF($C32="","",VLOOKUP($C32,男子ﾃﾞｰﾀ貼付ｼｰﾄ!$A$3:$AA$201,21,FALSE))</f>
        <v/>
      </c>
      <c r="K32" s="20" t="str">
        <f>IF($C32="","",VLOOKUP($C32,男子ﾃﾞｰﾀ貼付ｼｰﾄ!$A$3:$AA$201,17,FALSE))</f>
        <v/>
      </c>
      <c r="L32" s="21" t="str">
        <f>IF($C32="","",VLOOKUP($C32,男子ﾃﾞｰﾀ貼付ｼｰﾄ!$A$3:$AA$201,14,FALSE))</f>
        <v/>
      </c>
      <c r="M32" s="67"/>
      <c r="N32" s="108"/>
      <c r="O32" s="70"/>
      <c r="P32" s="109"/>
      <c r="Q32" s="70"/>
      <c r="R32" s="71"/>
      <c r="S32" s="107"/>
      <c r="T32" s="150"/>
      <c r="U32" s="150"/>
    </row>
    <row r="33" spans="1:21" s="25" customFormat="1" ht="24.95" customHeight="1">
      <c r="A33" s="63">
        <v>26</v>
      </c>
      <c r="B33" s="108"/>
      <c r="C33" s="71"/>
      <c r="D33" s="19" t="str">
        <f>IF($C33="","",VLOOKUP($C33,男子ﾃﾞｰﾀ貼付ｼｰﾄ!$A$3:$AA$201,2,FALSE))</f>
        <v/>
      </c>
      <c r="E33" s="20" t="str">
        <f>IF($C33="","",VLOOKUP($C33,男子ﾃﾞｰﾀ貼付ｼｰﾄ!$A$3:$AA$201,3,FALSE))</f>
        <v/>
      </c>
      <c r="F33" s="21" t="str">
        <f>IF($C33="","",VLOOKUP($C33,男子ﾃﾞｰﾀ貼付ｼｰﾄ!$A$3:$AA$201,4,FALSE))</f>
        <v/>
      </c>
      <c r="G33" s="19" t="s">
        <v>65</v>
      </c>
      <c r="H33" s="20" t="str">
        <f>IF($C33="","",RIGHT(VLOOKUP($C33,男子ﾃﾞｰﾀ貼付ｼｰﾄ!$A$3:$AA$201,26,FALSE),1))</f>
        <v/>
      </c>
      <c r="I33" s="22" t="str">
        <f>IF($C33="","",TEXT(VLOOKUP($C33,男子ﾃﾞｰﾀ貼付ｼｰﾄ!$A$3:$AA$201,23,FALSE),"yyyymmdd"))</f>
        <v/>
      </c>
      <c r="J33" s="23" t="str">
        <f>IF($C33="","",VLOOKUP($C33,男子ﾃﾞｰﾀ貼付ｼｰﾄ!$A$3:$AA$201,21,FALSE))</f>
        <v/>
      </c>
      <c r="K33" s="20" t="str">
        <f>IF($C33="","",VLOOKUP($C33,男子ﾃﾞｰﾀ貼付ｼｰﾄ!$A$3:$AA$201,17,FALSE))</f>
        <v/>
      </c>
      <c r="L33" s="21" t="str">
        <f>IF($C33="","",VLOOKUP($C33,男子ﾃﾞｰﾀ貼付ｼｰﾄ!$A$3:$AA$201,14,FALSE))</f>
        <v/>
      </c>
      <c r="M33" s="67"/>
      <c r="N33" s="108"/>
      <c r="O33" s="70"/>
      <c r="P33" s="109"/>
      <c r="Q33" s="70"/>
      <c r="R33" s="71"/>
      <c r="S33" s="107"/>
      <c r="T33" s="150"/>
      <c r="U33" s="150"/>
    </row>
    <row r="34" spans="1:21" s="25" customFormat="1" ht="24.95" customHeight="1">
      <c r="A34" s="63">
        <v>27</v>
      </c>
      <c r="B34" s="108"/>
      <c r="C34" s="71"/>
      <c r="D34" s="19" t="str">
        <f>IF($C34="","",VLOOKUP($C34,男子ﾃﾞｰﾀ貼付ｼｰﾄ!$A$3:$AA$201,2,FALSE))</f>
        <v/>
      </c>
      <c r="E34" s="20" t="str">
        <f>IF($C34="","",VLOOKUP($C34,男子ﾃﾞｰﾀ貼付ｼｰﾄ!$A$3:$AA$201,3,FALSE))</f>
        <v/>
      </c>
      <c r="F34" s="21" t="str">
        <f>IF($C34="","",VLOOKUP($C34,男子ﾃﾞｰﾀ貼付ｼｰﾄ!$A$3:$AA$201,4,FALSE))</f>
        <v/>
      </c>
      <c r="G34" s="19" t="s">
        <v>65</v>
      </c>
      <c r="H34" s="20" t="str">
        <f>IF($C34="","",RIGHT(VLOOKUP($C34,男子ﾃﾞｰﾀ貼付ｼｰﾄ!$A$3:$AA$201,26,FALSE),1))</f>
        <v/>
      </c>
      <c r="I34" s="22" t="str">
        <f>IF($C34="","",TEXT(VLOOKUP($C34,男子ﾃﾞｰﾀ貼付ｼｰﾄ!$A$3:$AA$201,23,FALSE),"yyyymmdd"))</f>
        <v/>
      </c>
      <c r="J34" s="23" t="str">
        <f>IF($C34="","",VLOOKUP($C34,男子ﾃﾞｰﾀ貼付ｼｰﾄ!$A$3:$AA$201,21,FALSE))</f>
        <v/>
      </c>
      <c r="K34" s="20" t="str">
        <f>IF($C34="","",VLOOKUP($C34,男子ﾃﾞｰﾀ貼付ｼｰﾄ!$A$3:$AA$201,17,FALSE))</f>
        <v/>
      </c>
      <c r="L34" s="21" t="str">
        <f>IF($C34="","",VLOOKUP($C34,男子ﾃﾞｰﾀ貼付ｼｰﾄ!$A$3:$AA$201,14,FALSE))</f>
        <v/>
      </c>
      <c r="M34" s="67"/>
      <c r="N34" s="108"/>
      <c r="O34" s="70"/>
      <c r="P34" s="109"/>
      <c r="Q34" s="70"/>
      <c r="R34" s="71"/>
      <c r="S34" s="107"/>
      <c r="T34" s="150"/>
      <c r="U34" s="150"/>
    </row>
    <row r="35" spans="1:21" s="25" customFormat="1" ht="24.95" customHeight="1">
      <c r="A35" s="63">
        <v>28</v>
      </c>
      <c r="B35" s="108"/>
      <c r="C35" s="71"/>
      <c r="D35" s="19" t="str">
        <f>IF($C35="","",VLOOKUP($C35,男子ﾃﾞｰﾀ貼付ｼｰﾄ!$A$3:$AA$201,2,FALSE))</f>
        <v/>
      </c>
      <c r="E35" s="20" t="str">
        <f>IF($C35="","",VLOOKUP($C35,男子ﾃﾞｰﾀ貼付ｼｰﾄ!$A$3:$AA$201,3,FALSE))</f>
        <v/>
      </c>
      <c r="F35" s="21" t="str">
        <f>IF($C35="","",VLOOKUP($C35,男子ﾃﾞｰﾀ貼付ｼｰﾄ!$A$3:$AA$201,4,FALSE))</f>
        <v/>
      </c>
      <c r="G35" s="19" t="s">
        <v>65</v>
      </c>
      <c r="H35" s="20" t="str">
        <f>IF($C35="","",RIGHT(VLOOKUP($C35,男子ﾃﾞｰﾀ貼付ｼｰﾄ!$A$3:$AA$201,26,FALSE),1))</f>
        <v/>
      </c>
      <c r="I35" s="22" t="str">
        <f>IF($C35="","",TEXT(VLOOKUP($C35,男子ﾃﾞｰﾀ貼付ｼｰﾄ!$A$3:$AA$201,23,FALSE),"yyyymmdd"))</f>
        <v/>
      </c>
      <c r="J35" s="23" t="str">
        <f>IF($C35="","",VLOOKUP($C35,男子ﾃﾞｰﾀ貼付ｼｰﾄ!$A$3:$AA$201,21,FALSE))</f>
        <v/>
      </c>
      <c r="K35" s="20" t="str">
        <f>IF($C35="","",VLOOKUP($C35,男子ﾃﾞｰﾀ貼付ｼｰﾄ!$A$3:$AA$201,17,FALSE))</f>
        <v/>
      </c>
      <c r="L35" s="21" t="str">
        <f>IF($C35="","",VLOOKUP($C35,男子ﾃﾞｰﾀ貼付ｼｰﾄ!$A$3:$AA$201,14,FALSE))</f>
        <v/>
      </c>
      <c r="M35" s="67"/>
      <c r="N35" s="108"/>
      <c r="O35" s="70"/>
      <c r="P35" s="109"/>
      <c r="Q35" s="70"/>
      <c r="R35" s="71"/>
      <c r="S35" s="107"/>
      <c r="T35" s="150"/>
      <c r="U35" s="150"/>
    </row>
    <row r="36" spans="1:21" s="25" customFormat="1" ht="24.95" customHeight="1">
      <c r="A36" s="63">
        <v>29</v>
      </c>
      <c r="B36" s="108"/>
      <c r="C36" s="71"/>
      <c r="D36" s="19" t="str">
        <f>IF($C36="","",VLOOKUP($C36,男子ﾃﾞｰﾀ貼付ｼｰﾄ!$A$3:$AA$201,2,FALSE))</f>
        <v/>
      </c>
      <c r="E36" s="20" t="str">
        <f>IF($C36="","",VLOOKUP($C36,男子ﾃﾞｰﾀ貼付ｼｰﾄ!$A$3:$AA$201,3,FALSE))</f>
        <v/>
      </c>
      <c r="F36" s="21" t="str">
        <f>IF($C36="","",VLOOKUP($C36,男子ﾃﾞｰﾀ貼付ｼｰﾄ!$A$3:$AA$201,4,FALSE))</f>
        <v/>
      </c>
      <c r="G36" s="19" t="s">
        <v>65</v>
      </c>
      <c r="H36" s="20" t="str">
        <f>IF($C36="","",RIGHT(VLOOKUP($C36,男子ﾃﾞｰﾀ貼付ｼｰﾄ!$A$3:$AA$201,26,FALSE),1))</f>
        <v/>
      </c>
      <c r="I36" s="22" t="str">
        <f>IF($C36="","",TEXT(VLOOKUP($C36,男子ﾃﾞｰﾀ貼付ｼｰﾄ!$A$3:$AA$201,23,FALSE),"yyyymmdd"))</f>
        <v/>
      </c>
      <c r="J36" s="23" t="str">
        <f>IF($C36="","",VLOOKUP($C36,男子ﾃﾞｰﾀ貼付ｼｰﾄ!$A$3:$AA$201,21,FALSE))</f>
        <v/>
      </c>
      <c r="K36" s="20" t="str">
        <f>IF($C36="","",VLOOKUP($C36,男子ﾃﾞｰﾀ貼付ｼｰﾄ!$A$3:$AA$201,17,FALSE))</f>
        <v/>
      </c>
      <c r="L36" s="21" t="str">
        <f>IF($C36="","",VLOOKUP($C36,男子ﾃﾞｰﾀ貼付ｼｰﾄ!$A$3:$AA$201,14,FALSE))</f>
        <v/>
      </c>
      <c r="M36" s="67"/>
      <c r="N36" s="108"/>
      <c r="O36" s="70"/>
      <c r="P36" s="109"/>
      <c r="Q36" s="70"/>
      <c r="R36" s="71"/>
      <c r="S36" s="107"/>
      <c r="T36" s="150"/>
      <c r="U36" s="150"/>
    </row>
    <row r="37" spans="1:21" s="25" customFormat="1" ht="24.95" customHeight="1">
      <c r="A37" s="63">
        <v>30</v>
      </c>
      <c r="B37" s="108"/>
      <c r="C37" s="71"/>
      <c r="D37" s="19" t="str">
        <f>IF($C37="","",VLOOKUP($C37,男子ﾃﾞｰﾀ貼付ｼｰﾄ!$A$3:$AA$201,2,FALSE))</f>
        <v/>
      </c>
      <c r="E37" s="20" t="str">
        <f>IF($C37="","",VLOOKUP($C37,男子ﾃﾞｰﾀ貼付ｼｰﾄ!$A$3:$AA$201,3,FALSE))</f>
        <v/>
      </c>
      <c r="F37" s="21" t="str">
        <f>IF($C37="","",VLOOKUP($C37,男子ﾃﾞｰﾀ貼付ｼｰﾄ!$A$3:$AA$201,4,FALSE))</f>
        <v/>
      </c>
      <c r="G37" s="19" t="s">
        <v>65</v>
      </c>
      <c r="H37" s="20" t="str">
        <f>IF($C37="","",RIGHT(VLOOKUP($C37,男子ﾃﾞｰﾀ貼付ｼｰﾄ!$A$3:$AA$201,26,FALSE),1))</f>
        <v/>
      </c>
      <c r="I37" s="22" t="str">
        <f>IF($C37="","",TEXT(VLOOKUP($C37,男子ﾃﾞｰﾀ貼付ｼｰﾄ!$A$3:$AA$201,23,FALSE),"yyyymmdd"))</f>
        <v/>
      </c>
      <c r="J37" s="23" t="str">
        <f>IF($C37="","",VLOOKUP($C37,男子ﾃﾞｰﾀ貼付ｼｰﾄ!$A$3:$AA$201,21,FALSE))</f>
        <v/>
      </c>
      <c r="K37" s="20" t="str">
        <f>IF($C37="","",VLOOKUP($C37,男子ﾃﾞｰﾀ貼付ｼｰﾄ!$A$3:$AA$201,17,FALSE))</f>
        <v/>
      </c>
      <c r="L37" s="21" t="str">
        <f>IF($C37="","",VLOOKUP($C37,男子ﾃﾞｰﾀ貼付ｼｰﾄ!$A$3:$AA$201,14,FALSE))</f>
        <v/>
      </c>
      <c r="M37" s="67"/>
      <c r="N37" s="108"/>
      <c r="O37" s="70"/>
      <c r="P37" s="109"/>
      <c r="Q37" s="70"/>
      <c r="R37" s="71"/>
      <c r="S37" s="107"/>
      <c r="T37" s="150"/>
      <c r="U37" s="150"/>
    </row>
    <row r="38" spans="1:21" s="25" customFormat="1" ht="24.95" customHeight="1">
      <c r="A38" s="63">
        <v>31</v>
      </c>
      <c r="B38" s="108"/>
      <c r="C38" s="71"/>
      <c r="D38" s="19" t="str">
        <f>IF($C38="","",VLOOKUP($C38,男子ﾃﾞｰﾀ貼付ｼｰﾄ!$A$3:$AA$201,2,FALSE))</f>
        <v/>
      </c>
      <c r="E38" s="20" t="str">
        <f>IF($C38="","",VLOOKUP($C38,男子ﾃﾞｰﾀ貼付ｼｰﾄ!$A$3:$AA$201,3,FALSE))</f>
        <v/>
      </c>
      <c r="F38" s="21" t="str">
        <f>IF($C38="","",VLOOKUP($C38,男子ﾃﾞｰﾀ貼付ｼｰﾄ!$A$3:$AA$201,4,FALSE))</f>
        <v/>
      </c>
      <c r="G38" s="19" t="s">
        <v>65</v>
      </c>
      <c r="H38" s="20" t="str">
        <f>IF($C38="","",RIGHT(VLOOKUP($C38,男子ﾃﾞｰﾀ貼付ｼｰﾄ!$A$3:$AA$201,26,FALSE),1))</f>
        <v/>
      </c>
      <c r="I38" s="22" t="str">
        <f>IF($C38="","",TEXT(VLOOKUP($C38,男子ﾃﾞｰﾀ貼付ｼｰﾄ!$A$3:$AA$201,23,FALSE),"yyyymmdd"))</f>
        <v/>
      </c>
      <c r="J38" s="23" t="str">
        <f>IF($C38="","",VLOOKUP($C38,男子ﾃﾞｰﾀ貼付ｼｰﾄ!$A$3:$AA$201,21,FALSE))</f>
        <v/>
      </c>
      <c r="K38" s="20" t="str">
        <f>IF($C38="","",VLOOKUP($C38,男子ﾃﾞｰﾀ貼付ｼｰﾄ!$A$3:$AA$201,17,FALSE))</f>
        <v/>
      </c>
      <c r="L38" s="21" t="str">
        <f>IF($C38="","",VLOOKUP($C38,男子ﾃﾞｰﾀ貼付ｼｰﾄ!$A$3:$AA$201,14,FALSE))</f>
        <v/>
      </c>
      <c r="M38" s="67"/>
      <c r="N38" s="108"/>
      <c r="O38" s="70"/>
      <c r="P38" s="109"/>
      <c r="Q38" s="70"/>
      <c r="R38" s="71"/>
      <c r="S38" s="107"/>
      <c r="T38" s="150"/>
      <c r="U38" s="150"/>
    </row>
    <row r="39" spans="1:21" s="25" customFormat="1" ht="24.95" customHeight="1">
      <c r="A39" s="63">
        <v>32</v>
      </c>
      <c r="B39" s="108"/>
      <c r="C39" s="71"/>
      <c r="D39" s="19" t="str">
        <f>IF($C39="","",VLOOKUP($C39,男子ﾃﾞｰﾀ貼付ｼｰﾄ!$A$3:$AA$201,2,FALSE))</f>
        <v/>
      </c>
      <c r="E39" s="20" t="str">
        <f>IF($C39="","",VLOOKUP($C39,男子ﾃﾞｰﾀ貼付ｼｰﾄ!$A$3:$AA$201,3,FALSE))</f>
        <v/>
      </c>
      <c r="F39" s="21" t="str">
        <f>IF($C39="","",VLOOKUP($C39,男子ﾃﾞｰﾀ貼付ｼｰﾄ!$A$3:$AA$201,4,FALSE))</f>
        <v/>
      </c>
      <c r="G39" s="19" t="s">
        <v>65</v>
      </c>
      <c r="H39" s="20" t="str">
        <f>IF($C39="","",RIGHT(VLOOKUP($C39,男子ﾃﾞｰﾀ貼付ｼｰﾄ!$A$3:$AA$201,26,FALSE),1))</f>
        <v/>
      </c>
      <c r="I39" s="22" t="str">
        <f>IF($C39="","",TEXT(VLOOKUP($C39,男子ﾃﾞｰﾀ貼付ｼｰﾄ!$A$3:$AA$201,23,FALSE),"yyyymmdd"))</f>
        <v/>
      </c>
      <c r="J39" s="23" t="str">
        <f>IF($C39="","",VLOOKUP($C39,男子ﾃﾞｰﾀ貼付ｼｰﾄ!$A$3:$AA$201,21,FALSE))</f>
        <v/>
      </c>
      <c r="K39" s="20" t="str">
        <f>IF($C39="","",VLOOKUP($C39,男子ﾃﾞｰﾀ貼付ｼｰﾄ!$A$3:$AA$201,17,FALSE))</f>
        <v/>
      </c>
      <c r="L39" s="21" t="str">
        <f>IF($C39="","",VLOOKUP($C39,男子ﾃﾞｰﾀ貼付ｼｰﾄ!$A$3:$AA$201,14,FALSE))</f>
        <v/>
      </c>
      <c r="M39" s="67"/>
      <c r="N39" s="108"/>
      <c r="O39" s="70"/>
      <c r="P39" s="109"/>
      <c r="Q39" s="70"/>
      <c r="R39" s="71"/>
      <c r="S39" s="107"/>
      <c r="T39" s="150"/>
      <c r="U39" s="150"/>
    </row>
    <row r="40" spans="1:21" s="25" customFormat="1" ht="24.95" customHeight="1">
      <c r="A40" s="63">
        <v>33</v>
      </c>
      <c r="B40" s="108"/>
      <c r="C40" s="71"/>
      <c r="D40" s="19" t="str">
        <f>IF($C40="","",VLOOKUP($C40,男子ﾃﾞｰﾀ貼付ｼｰﾄ!$A$3:$AA$201,2,FALSE))</f>
        <v/>
      </c>
      <c r="E40" s="20" t="str">
        <f>IF($C40="","",VLOOKUP($C40,男子ﾃﾞｰﾀ貼付ｼｰﾄ!$A$3:$AA$201,3,FALSE))</f>
        <v/>
      </c>
      <c r="F40" s="21" t="str">
        <f>IF($C40="","",VLOOKUP($C40,男子ﾃﾞｰﾀ貼付ｼｰﾄ!$A$3:$AA$201,4,FALSE))</f>
        <v/>
      </c>
      <c r="G40" s="19" t="s">
        <v>65</v>
      </c>
      <c r="H40" s="20" t="str">
        <f>IF($C40="","",RIGHT(VLOOKUP($C40,男子ﾃﾞｰﾀ貼付ｼｰﾄ!$A$3:$AA$201,26,FALSE),1))</f>
        <v/>
      </c>
      <c r="I40" s="22" t="str">
        <f>IF($C40="","",TEXT(VLOOKUP($C40,男子ﾃﾞｰﾀ貼付ｼｰﾄ!$A$3:$AA$201,23,FALSE),"yyyymmdd"))</f>
        <v/>
      </c>
      <c r="J40" s="23" t="str">
        <f>IF($C40="","",VLOOKUP($C40,男子ﾃﾞｰﾀ貼付ｼｰﾄ!$A$3:$AA$201,21,FALSE))</f>
        <v/>
      </c>
      <c r="K40" s="20" t="str">
        <f>IF($C40="","",VLOOKUP($C40,男子ﾃﾞｰﾀ貼付ｼｰﾄ!$A$3:$AA$201,17,FALSE))</f>
        <v/>
      </c>
      <c r="L40" s="21" t="str">
        <f>IF($C40="","",VLOOKUP($C40,男子ﾃﾞｰﾀ貼付ｼｰﾄ!$A$3:$AA$201,14,FALSE))</f>
        <v/>
      </c>
      <c r="M40" s="67"/>
      <c r="N40" s="108"/>
      <c r="O40" s="70"/>
      <c r="P40" s="109"/>
      <c r="Q40" s="70"/>
      <c r="R40" s="71"/>
      <c r="S40" s="107"/>
      <c r="T40" s="150"/>
      <c r="U40" s="150"/>
    </row>
    <row r="41" spans="1:21" s="25" customFormat="1" ht="24.95" customHeight="1">
      <c r="A41" s="63">
        <v>34</v>
      </c>
      <c r="B41" s="108"/>
      <c r="C41" s="71"/>
      <c r="D41" s="19" t="str">
        <f>IF($C41="","",VLOOKUP($C41,男子ﾃﾞｰﾀ貼付ｼｰﾄ!$A$3:$AA$201,2,FALSE))</f>
        <v/>
      </c>
      <c r="E41" s="20" t="str">
        <f>IF($C41="","",VLOOKUP($C41,男子ﾃﾞｰﾀ貼付ｼｰﾄ!$A$3:$AA$201,3,FALSE))</f>
        <v/>
      </c>
      <c r="F41" s="21" t="str">
        <f>IF($C41="","",VLOOKUP($C41,男子ﾃﾞｰﾀ貼付ｼｰﾄ!$A$3:$AA$201,4,FALSE))</f>
        <v/>
      </c>
      <c r="G41" s="19" t="s">
        <v>65</v>
      </c>
      <c r="H41" s="20" t="str">
        <f>IF($C41="","",RIGHT(VLOOKUP($C41,男子ﾃﾞｰﾀ貼付ｼｰﾄ!$A$3:$AA$201,26,FALSE),1))</f>
        <v/>
      </c>
      <c r="I41" s="22" t="str">
        <f>IF($C41="","",TEXT(VLOOKUP($C41,男子ﾃﾞｰﾀ貼付ｼｰﾄ!$A$3:$AA$201,23,FALSE),"yyyymmdd"))</f>
        <v/>
      </c>
      <c r="J41" s="23" t="str">
        <f>IF($C41="","",VLOOKUP($C41,男子ﾃﾞｰﾀ貼付ｼｰﾄ!$A$3:$AA$201,21,FALSE))</f>
        <v/>
      </c>
      <c r="K41" s="20" t="str">
        <f>IF($C41="","",VLOOKUP($C41,男子ﾃﾞｰﾀ貼付ｼｰﾄ!$A$3:$AA$201,17,FALSE))</f>
        <v/>
      </c>
      <c r="L41" s="21" t="str">
        <f>IF($C41="","",VLOOKUP($C41,男子ﾃﾞｰﾀ貼付ｼｰﾄ!$A$3:$AA$201,14,FALSE))</f>
        <v/>
      </c>
      <c r="M41" s="67"/>
      <c r="N41" s="108"/>
      <c r="O41" s="70"/>
      <c r="P41" s="109"/>
      <c r="Q41" s="70"/>
      <c r="R41" s="71"/>
      <c r="S41" s="107"/>
      <c r="T41" s="150"/>
      <c r="U41" s="150"/>
    </row>
    <row r="42" spans="1:21" s="25" customFormat="1" ht="24.95" customHeight="1">
      <c r="A42" s="63">
        <v>35</v>
      </c>
      <c r="B42" s="108"/>
      <c r="C42" s="71"/>
      <c r="D42" s="19" t="str">
        <f>IF($C42="","",VLOOKUP($C42,男子ﾃﾞｰﾀ貼付ｼｰﾄ!$A$3:$AA$201,2,FALSE))</f>
        <v/>
      </c>
      <c r="E42" s="20" t="str">
        <f>IF($C42="","",VLOOKUP($C42,男子ﾃﾞｰﾀ貼付ｼｰﾄ!$A$3:$AA$201,3,FALSE))</f>
        <v/>
      </c>
      <c r="F42" s="21" t="str">
        <f>IF($C42="","",VLOOKUP($C42,男子ﾃﾞｰﾀ貼付ｼｰﾄ!$A$3:$AA$201,4,FALSE))</f>
        <v/>
      </c>
      <c r="G42" s="19" t="s">
        <v>65</v>
      </c>
      <c r="H42" s="20" t="str">
        <f>IF($C42="","",RIGHT(VLOOKUP($C42,男子ﾃﾞｰﾀ貼付ｼｰﾄ!$A$3:$AA$201,26,FALSE),1))</f>
        <v/>
      </c>
      <c r="I42" s="22" t="str">
        <f>IF($C42="","",TEXT(VLOOKUP($C42,男子ﾃﾞｰﾀ貼付ｼｰﾄ!$A$3:$AA$201,23,FALSE),"yyyymmdd"))</f>
        <v/>
      </c>
      <c r="J42" s="23" t="str">
        <f>IF($C42="","",VLOOKUP($C42,男子ﾃﾞｰﾀ貼付ｼｰﾄ!$A$3:$AA$201,21,FALSE))</f>
        <v/>
      </c>
      <c r="K42" s="20" t="str">
        <f>IF($C42="","",VLOOKUP($C42,男子ﾃﾞｰﾀ貼付ｼｰﾄ!$A$3:$AA$201,17,FALSE))</f>
        <v/>
      </c>
      <c r="L42" s="21" t="str">
        <f>IF($C42="","",VLOOKUP($C42,男子ﾃﾞｰﾀ貼付ｼｰﾄ!$A$3:$AA$201,14,FALSE))</f>
        <v/>
      </c>
      <c r="M42" s="67"/>
      <c r="N42" s="108"/>
      <c r="O42" s="70"/>
      <c r="P42" s="109"/>
      <c r="Q42" s="70"/>
      <c r="R42" s="71"/>
      <c r="S42" s="107"/>
      <c r="T42" s="150"/>
      <c r="U42" s="150"/>
    </row>
    <row r="43" spans="1:21" s="25" customFormat="1" ht="24.95" customHeight="1">
      <c r="A43" s="63">
        <v>36</v>
      </c>
      <c r="B43" s="108"/>
      <c r="C43" s="71"/>
      <c r="D43" s="19" t="str">
        <f>IF($C43="","",VLOOKUP($C43,男子ﾃﾞｰﾀ貼付ｼｰﾄ!$A$3:$AA$201,2,FALSE))</f>
        <v/>
      </c>
      <c r="E43" s="20" t="str">
        <f>IF($C43="","",VLOOKUP($C43,男子ﾃﾞｰﾀ貼付ｼｰﾄ!$A$3:$AA$201,3,FALSE))</f>
        <v/>
      </c>
      <c r="F43" s="21" t="str">
        <f>IF($C43="","",VLOOKUP($C43,男子ﾃﾞｰﾀ貼付ｼｰﾄ!$A$3:$AA$201,4,FALSE))</f>
        <v/>
      </c>
      <c r="G43" s="19" t="s">
        <v>65</v>
      </c>
      <c r="H43" s="20" t="str">
        <f>IF($C43="","",RIGHT(VLOOKUP($C43,男子ﾃﾞｰﾀ貼付ｼｰﾄ!$A$3:$AA$201,26,FALSE),1))</f>
        <v/>
      </c>
      <c r="I43" s="22" t="str">
        <f>IF($C43="","",TEXT(VLOOKUP($C43,男子ﾃﾞｰﾀ貼付ｼｰﾄ!$A$3:$AA$201,23,FALSE),"yyyymmdd"))</f>
        <v/>
      </c>
      <c r="J43" s="23" t="str">
        <f>IF($C43="","",VLOOKUP($C43,男子ﾃﾞｰﾀ貼付ｼｰﾄ!$A$3:$AA$201,21,FALSE))</f>
        <v/>
      </c>
      <c r="K43" s="20" t="str">
        <f>IF($C43="","",VLOOKUP($C43,男子ﾃﾞｰﾀ貼付ｼｰﾄ!$A$3:$AA$201,17,FALSE))</f>
        <v/>
      </c>
      <c r="L43" s="21" t="str">
        <f>IF($C43="","",VLOOKUP($C43,男子ﾃﾞｰﾀ貼付ｼｰﾄ!$A$3:$AA$201,14,FALSE))</f>
        <v/>
      </c>
      <c r="M43" s="67"/>
      <c r="N43" s="108"/>
      <c r="O43" s="70"/>
      <c r="P43" s="109"/>
      <c r="Q43" s="70"/>
      <c r="R43" s="71"/>
      <c r="S43" s="107"/>
      <c r="T43" s="150"/>
      <c r="U43" s="150"/>
    </row>
    <row r="44" spans="1:21" s="25" customFormat="1" ht="24.95" customHeight="1">
      <c r="A44" s="63">
        <v>37</v>
      </c>
      <c r="B44" s="108"/>
      <c r="C44" s="71"/>
      <c r="D44" s="19" t="str">
        <f>IF($C44="","",VLOOKUP($C44,男子ﾃﾞｰﾀ貼付ｼｰﾄ!$A$3:$AA$201,2,FALSE))</f>
        <v/>
      </c>
      <c r="E44" s="20" t="str">
        <f>IF($C44="","",VLOOKUP($C44,男子ﾃﾞｰﾀ貼付ｼｰﾄ!$A$3:$AA$201,3,FALSE))</f>
        <v/>
      </c>
      <c r="F44" s="21" t="str">
        <f>IF($C44="","",VLOOKUP($C44,男子ﾃﾞｰﾀ貼付ｼｰﾄ!$A$3:$AA$201,4,FALSE))</f>
        <v/>
      </c>
      <c r="G44" s="19" t="s">
        <v>65</v>
      </c>
      <c r="H44" s="20" t="str">
        <f>IF($C44="","",RIGHT(VLOOKUP($C44,男子ﾃﾞｰﾀ貼付ｼｰﾄ!$A$3:$AA$201,26,FALSE),1))</f>
        <v/>
      </c>
      <c r="I44" s="22" t="str">
        <f>IF($C44="","",TEXT(VLOOKUP($C44,男子ﾃﾞｰﾀ貼付ｼｰﾄ!$A$3:$AA$201,23,FALSE),"yyyymmdd"))</f>
        <v/>
      </c>
      <c r="J44" s="23" t="str">
        <f>IF($C44="","",VLOOKUP($C44,男子ﾃﾞｰﾀ貼付ｼｰﾄ!$A$3:$AA$201,21,FALSE))</f>
        <v/>
      </c>
      <c r="K44" s="20" t="str">
        <f>IF($C44="","",VLOOKUP($C44,男子ﾃﾞｰﾀ貼付ｼｰﾄ!$A$3:$AA$201,17,FALSE))</f>
        <v/>
      </c>
      <c r="L44" s="21" t="str">
        <f>IF($C44="","",VLOOKUP($C44,男子ﾃﾞｰﾀ貼付ｼｰﾄ!$A$3:$AA$201,14,FALSE))</f>
        <v/>
      </c>
      <c r="M44" s="67"/>
      <c r="N44" s="108"/>
      <c r="O44" s="70"/>
      <c r="P44" s="109"/>
      <c r="Q44" s="70"/>
      <c r="R44" s="71"/>
      <c r="S44" s="107"/>
      <c r="T44" s="150"/>
      <c r="U44" s="150"/>
    </row>
    <row r="45" spans="1:21" s="25" customFormat="1" ht="24.95" customHeight="1">
      <c r="A45" s="63">
        <v>38</v>
      </c>
      <c r="B45" s="108"/>
      <c r="C45" s="71"/>
      <c r="D45" s="19" t="str">
        <f>IF($C45="","",VLOOKUP($C45,男子ﾃﾞｰﾀ貼付ｼｰﾄ!$A$3:$AA$201,2,FALSE))</f>
        <v/>
      </c>
      <c r="E45" s="20" t="str">
        <f>IF($C45="","",VLOOKUP($C45,男子ﾃﾞｰﾀ貼付ｼｰﾄ!$A$3:$AA$201,3,FALSE))</f>
        <v/>
      </c>
      <c r="F45" s="21" t="str">
        <f>IF($C45="","",VLOOKUP($C45,男子ﾃﾞｰﾀ貼付ｼｰﾄ!$A$3:$AA$201,4,FALSE))</f>
        <v/>
      </c>
      <c r="G45" s="19" t="s">
        <v>65</v>
      </c>
      <c r="H45" s="20" t="str">
        <f>IF($C45="","",RIGHT(VLOOKUP($C45,男子ﾃﾞｰﾀ貼付ｼｰﾄ!$A$3:$AA$201,26,FALSE),1))</f>
        <v/>
      </c>
      <c r="I45" s="22" t="str">
        <f>IF($C45="","",TEXT(VLOOKUP($C45,男子ﾃﾞｰﾀ貼付ｼｰﾄ!$A$3:$AA$201,23,FALSE),"yyyymmdd"))</f>
        <v/>
      </c>
      <c r="J45" s="23" t="str">
        <f>IF($C45="","",VLOOKUP($C45,男子ﾃﾞｰﾀ貼付ｼｰﾄ!$A$3:$AA$201,21,FALSE))</f>
        <v/>
      </c>
      <c r="K45" s="20" t="str">
        <f>IF($C45="","",VLOOKUP($C45,男子ﾃﾞｰﾀ貼付ｼｰﾄ!$A$3:$AA$201,17,FALSE))</f>
        <v/>
      </c>
      <c r="L45" s="21" t="str">
        <f>IF($C45="","",VLOOKUP($C45,男子ﾃﾞｰﾀ貼付ｼｰﾄ!$A$3:$AA$201,14,FALSE))</f>
        <v/>
      </c>
      <c r="M45" s="67"/>
      <c r="N45" s="108"/>
      <c r="O45" s="70"/>
      <c r="P45" s="109"/>
      <c r="Q45" s="70"/>
      <c r="R45" s="71"/>
      <c r="S45" s="107"/>
      <c r="T45" s="150"/>
      <c r="U45" s="150"/>
    </row>
    <row r="46" spans="1:21" s="25" customFormat="1" ht="24.95" customHeight="1">
      <c r="A46" s="63">
        <v>39</v>
      </c>
      <c r="B46" s="108"/>
      <c r="C46" s="71"/>
      <c r="D46" s="19" t="str">
        <f>IF($C46="","",VLOOKUP($C46,男子ﾃﾞｰﾀ貼付ｼｰﾄ!$A$3:$AA$201,2,FALSE))</f>
        <v/>
      </c>
      <c r="E46" s="20" t="str">
        <f>IF($C46="","",VLOOKUP($C46,男子ﾃﾞｰﾀ貼付ｼｰﾄ!$A$3:$AA$201,3,FALSE))</f>
        <v/>
      </c>
      <c r="F46" s="21" t="str">
        <f>IF($C46="","",VLOOKUP($C46,男子ﾃﾞｰﾀ貼付ｼｰﾄ!$A$3:$AA$201,4,FALSE))</f>
        <v/>
      </c>
      <c r="G46" s="19" t="s">
        <v>65</v>
      </c>
      <c r="H46" s="20" t="str">
        <f>IF($C46="","",RIGHT(VLOOKUP($C46,男子ﾃﾞｰﾀ貼付ｼｰﾄ!$A$3:$AA$201,26,FALSE),1))</f>
        <v/>
      </c>
      <c r="I46" s="22" t="str">
        <f>IF($C46="","",TEXT(VLOOKUP($C46,男子ﾃﾞｰﾀ貼付ｼｰﾄ!$A$3:$AA$201,23,FALSE),"yyyymmdd"))</f>
        <v/>
      </c>
      <c r="J46" s="23" t="str">
        <f>IF($C46="","",VLOOKUP($C46,男子ﾃﾞｰﾀ貼付ｼｰﾄ!$A$3:$AA$201,21,FALSE))</f>
        <v/>
      </c>
      <c r="K46" s="20" t="str">
        <f>IF($C46="","",VLOOKUP($C46,男子ﾃﾞｰﾀ貼付ｼｰﾄ!$A$3:$AA$201,17,FALSE))</f>
        <v/>
      </c>
      <c r="L46" s="21" t="str">
        <f>IF($C46="","",VLOOKUP($C46,男子ﾃﾞｰﾀ貼付ｼｰﾄ!$A$3:$AA$201,14,FALSE))</f>
        <v/>
      </c>
      <c r="M46" s="67"/>
      <c r="N46" s="108"/>
      <c r="O46" s="70"/>
      <c r="P46" s="109"/>
      <c r="Q46" s="70"/>
      <c r="R46" s="71"/>
      <c r="S46" s="107"/>
      <c r="T46" s="150"/>
      <c r="U46" s="150"/>
    </row>
    <row r="47" spans="1:21" s="25" customFormat="1" ht="24.95" customHeight="1">
      <c r="A47" s="63">
        <v>40</v>
      </c>
      <c r="B47" s="108"/>
      <c r="C47" s="71"/>
      <c r="D47" s="19" t="str">
        <f>IF($C47="","",VLOOKUP($C47,男子ﾃﾞｰﾀ貼付ｼｰﾄ!$A$3:$AA$201,2,FALSE))</f>
        <v/>
      </c>
      <c r="E47" s="20" t="str">
        <f>IF($C47="","",VLOOKUP($C47,男子ﾃﾞｰﾀ貼付ｼｰﾄ!$A$3:$AA$201,3,FALSE))</f>
        <v/>
      </c>
      <c r="F47" s="21" t="str">
        <f>IF($C47="","",VLOOKUP($C47,男子ﾃﾞｰﾀ貼付ｼｰﾄ!$A$3:$AA$201,4,FALSE))</f>
        <v/>
      </c>
      <c r="G47" s="19" t="s">
        <v>65</v>
      </c>
      <c r="H47" s="20" t="str">
        <f>IF($C47="","",RIGHT(VLOOKUP($C47,男子ﾃﾞｰﾀ貼付ｼｰﾄ!$A$3:$AA$201,26,FALSE),1))</f>
        <v/>
      </c>
      <c r="I47" s="22" t="str">
        <f>IF($C47="","",TEXT(VLOOKUP($C47,男子ﾃﾞｰﾀ貼付ｼｰﾄ!$A$3:$AA$201,23,FALSE),"yyyymmdd"))</f>
        <v/>
      </c>
      <c r="J47" s="23" t="str">
        <f>IF($C47="","",VLOOKUP($C47,男子ﾃﾞｰﾀ貼付ｼｰﾄ!$A$3:$AA$201,21,FALSE))</f>
        <v/>
      </c>
      <c r="K47" s="20" t="str">
        <f>IF($C47="","",VLOOKUP($C47,男子ﾃﾞｰﾀ貼付ｼｰﾄ!$A$3:$AA$201,17,FALSE))</f>
        <v/>
      </c>
      <c r="L47" s="21" t="str">
        <f>IF($C47="","",VLOOKUP($C47,男子ﾃﾞｰﾀ貼付ｼｰﾄ!$A$3:$AA$201,14,FALSE))</f>
        <v/>
      </c>
      <c r="M47" s="67"/>
      <c r="N47" s="108"/>
      <c r="O47" s="70"/>
      <c r="P47" s="109"/>
      <c r="Q47" s="70"/>
      <c r="R47" s="71"/>
      <c r="S47" s="107"/>
      <c r="T47" s="150"/>
      <c r="U47" s="150"/>
    </row>
    <row r="48" spans="1:21" s="25" customFormat="1" ht="24.95" customHeight="1">
      <c r="A48" s="63">
        <v>41</v>
      </c>
      <c r="B48" s="108"/>
      <c r="C48" s="71"/>
      <c r="D48" s="19" t="str">
        <f>IF($C48="","",VLOOKUP($C48,男子ﾃﾞｰﾀ貼付ｼｰﾄ!$A$3:$AA$201,2,FALSE))</f>
        <v/>
      </c>
      <c r="E48" s="20" t="str">
        <f>IF($C48="","",VLOOKUP($C48,男子ﾃﾞｰﾀ貼付ｼｰﾄ!$A$3:$AA$201,3,FALSE))</f>
        <v/>
      </c>
      <c r="F48" s="21" t="str">
        <f>IF($C48="","",VLOOKUP($C48,男子ﾃﾞｰﾀ貼付ｼｰﾄ!$A$3:$AA$201,4,FALSE))</f>
        <v/>
      </c>
      <c r="G48" s="19" t="s">
        <v>65</v>
      </c>
      <c r="H48" s="20" t="str">
        <f>IF($C48="","",RIGHT(VLOOKUP($C48,男子ﾃﾞｰﾀ貼付ｼｰﾄ!$A$3:$AA$201,26,FALSE),1))</f>
        <v/>
      </c>
      <c r="I48" s="22" t="str">
        <f>IF($C48="","",TEXT(VLOOKUP($C48,男子ﾃﾞｰﾀ貼付ｼｰﾄ!$A$3:$AA$201,23,FALSE),"yyyymmdd"))</f>
        <v/>
      </c>
      <c r="J48" s="23" t="str">
        <f>IF($C48="","",VLOOKUP($C48,男子ﾃﾞｰﾀ貼付ｼｰﾄ!$A$3:$AA$201,21,FALSE))</f>
        <v/>
      </c>
      <c r="K48" s="20" t="str">
        <f>IF($C48="","",VLOOKUP($C48,男子ﾃﾞｰﾀ貼付ｼｰﾄ!$A$3:$AA$201,17,FALSE))</f>
        <v/>
      </c>
      <c r="L48" s="21" t="str">
        <f>IF($C48="","",VLOOKUP($C48,男子ﾃﾞｰﾀ貼付ｼｰﾄ!$A$3:$AA$201,14,FALSE))</f>
        <v/>
      </c>
      <c r="M48" s="67"/>
      <c r="N48" s="108"/>
      <c r="O48" s="70"/>
      <c r="P48" s="109"/>
      <c r="Q48" s="70"/>
      <c r="R48" s="71"/>
      <c r="S48" s="107"/>
      <c r="T48" s="150"/>
      <c r="U48" s="150"/>
    </row>
    <row r="49" spans="1:21" s="25" customFormat="1" ht="24.95" customHeight="1">
      <c r="A49" s="63">
        <v>42</v>
      </c>
      <c r="B49" s="108"/>
      <c r="C49" s="71"/>
      <c r="D49" s="19" t="str">
        <f>IF($C49="","",VLOOKUP($C49,男子ﾃﾞｰﾀ貼付ｼｰﾄ!$A$3:$AA$201,2,FALSE))</f>
        <v/>
      </c>
      <c r="E49" s="20" t="str">
        <f>IF($C49="","",VLOOKUP($C49,男子ﾃﾞｰﾀ貼付ｼｰﾄ!$A$3:$AA$201,3,FALSE))</f>
        <v/>
      </c>
      <c r="F49" s="21" t="str">
        <f>IF($C49="","",VLOOKUP($C49,男子ﾃﾞｰﾀ貼付ｼｰﾄ!$A$3:$AA$201,4,FALSE))</f>
        <v/>
      </c>
      <c r="G49" s="19" t="s">
        <v>65</v>
      </c>
      <c r="H49" s="20" t="str">
        <f>IF($C49="","",RIGHT(VLOOKUP($C49,男子ﾃﾞｰﾀ貼付ｼｰﾄ!$A$3:$AA$201,26,FALSE),1))</f>
        <v/>
      </c>
      <c r="I49" s="22" t="str">
        <f>IF($C49="","",TEXT(VLOOKUP($C49,男子ﾃﾞｰﾀ貼付ｼｰﾄ!$A$3:$AA$201,23,FALSE),"yyyymmdd"))</f>
        <v/>
      </c>
      <c r="J49" s="23" t="str">
        <f>IF($C49="","",VLOOKUP($C49,男子ﾃﾞｰﾀ貼付ｼｰﾄ!$A$3:$AA$201,21,FALSE))</f>
        <v/>
      </c>
      <c r="K49" s="20" t="str">
        <f>IF($C49="","",VLOOKUP($C49,男子ﾃﾞｰﾀ貼付ｼｰﾄ!$A$3:$AA$201,17,FALSE))</f>
        <v/>
      </c>
      <c r="L49" s="21" t="str">
        <f>IF($C49="","",VLOOKUP($C49,男子ﾃﾞｰﾀ貼付ｼｰﾄ!$A$3:$AA$201,14,FALSE))</f>
        <v/>
      </c>
      <c r="M49" s="67"/>
      <c r="N49" s="108"/>
      <c r="O49" s="70"/>
      <c r="P49" s="109"/>
      <c r="Q49" s="70"/>
      <c r="R49" s="71"/>
      <c r="S49" s="107"/>
      <c r="T49" s="150"/>
      <c r="U49" s="150"/>
    </row>
    <row r="50" spans="1:21" s="25" customFormat="1" ht="24.95" customHeight="1">
      <c r="A50" s="63">
        <v>43</v>
      </c>
      <c r="B50" s="108"/>
      <c r="C50" s="71"/>
      <c r="D50" s="19" t="str">
        <f>IF($C50="","",VLOOKUP($C50,男子ﾃﾞｰﾀ貼付ｼｰﾄ!$A$3:$AA$201,2,FALSE))</f>
        <v/>
      </c>
      <c r="E50" s="20" t="str">
        <f>IF($C50="","",VLOOKUP($C50,男子ﾃﾞｰﾀ貼付ｼｰﾄ!$A$3:$AA$201,3,FALSE))</f>
        <v/>
      </c>
      <c r="F50" s="21" t="str">
        <f>IF($C50="","",VLOOKUP($C50,男子ﾃﾞｰﾀ貼付ｼｰﾄ!$A$3:$AA$201,4,FALSE))</f>
        <v/>
      </c>
      <c r="G50" s="19" t="s">
        <v>65</v>
      </c>
      <c r="H50" s="20" t="str">
        <f>IF($C50="","",RIGHT(VLOOKUP($C50,男子ﾃﾞｰﾀ貼付ｼｰﾄ!$A$3:$AA$201,26,FALSE),1))</f>
        <v/>
      </c>
      <c r="I50" s="22" t="str">
        <f>IF($C50="","",TEXT(VLOOKUP($C50,男子ﾃﾞｰﾀ貼付ｼｰﾄ!$A$3:$AA$201,23,FALSE),"yyyymmdd"))</f>
        <v/>
      </c>
      <c r="J50" s="23" t="str">
        <f>IF($C50="","",VLOOKUP($C50,男子ﾃﾞｰﾀ貼付ｼｰﾄ!$A$3:$AA$201,21,FALSE))</f>
        <v/>
      </c>
      <c r="K50" s="20" t="str">
        <f>IF($C50="","",VLOOKUP($C50,男子ﾃﾞｰﾀ貼付ｼｰﾄ!$A$3:$AA$201,17,FALSE))</f>
        <v/>
      </c>
      <c r="L50" s="21" t="str">
        <f>IF($C50="","",VLOOKUP($C50,男子ﾃﾞｰﾀ貼付ｼｰﾄ!$A$3:$AA$201,14,FALSE))</f>
        <v/>
      </c>
      <c r="M50" s="67"/>
      <c r="N50" s="108"/>
      <c r="O50" s="70"/>
      <c r="P50" s="109"/>
      <c r="Q50" s="70"/>
      <c r="R50" s="71"/>
      <c r="S50" s="107"/>
      <c r="T50" s="150"/>
      <c r="U50" s="150"/>
    </row>
    <row r="51" spans="1:21" s="25" customFormat="1" ht="24.95" customHeight="1">
      <c r="A51" s="63">
        <v>44</v>
      </c>
      <c r="B51" s="108"/>
      <c r="C51" s="71"/>
      <c r="D51" s="19" t="str">
        <f>IF($C51="","",VLOOKUP($C51,男子ﾃﾞｰﾀ貼付ｼｰﾄ!$A$3:$AA$201,2,FALSE))</f>
        <v/>
      </c>
      <c r="E51" s="20" t="str">
        <f>IF($C51="","",VLOOKUP($C51,男子ﾃﾞｰﾀ貼付ｼｰﾄ!$A$3:$AA$201,3,FALSE))</f>
        <v/>
      </c>
      <c r="F51" s="21" t="str">
        <f>IF($C51="","",VLOOKUP($C51,男子ﾃﾞｰﾀ貼付ｼｰﾄ!$A$3:$AA$201,4,FALSE))</f>
        <v/>
      </c>
      <c r="G51" s="19" t="s">
        <v>65</v>
      </c>
      <c r="H51" s="20" t="str">
        <f>IF($C51="","",RIGHT(VLOOKUP($C51,男子ﾃﾞｰﾀ貼付ｼｰﾄ!$A$3:$AA$201,26,FALSE),1))</f>
        <v/>
      </c>
      <c r="I51" s="22" t="str">
        <f>IF($C51="","",TEXT(VLOOKUP($C51,男子ﾃﾞｰﾀ貼付ｼｰﾄ!$A$3:$AA$201,23,FALSE),"yyyymmdd"))</f>
        <v/>
      </c>
      <c r="J51" s="23" t="str">
        <f>IF($C51="","",VLOOKUP($C51,男子ﾃﾞｰﾀ貼付ｼｰﾄ!$A$3:$AA$201,21,FALSE))</f>
        <v/>
      </c>
      <c r="K51" s="20" t="str">
        <f>IF($C51="","",VLOOKUP($C51,男子ﾃﾞｰﾀ貼付ｼｰﾄ!$A$3:$AA$201,17,FALSE))</f>
        <v/>
      </c>
      <c r="L51" s="21" t="str">
        <f>IF($C51="","",VLOOKUP($C51,男子ﾃﾞｰﾀ貼付ｼｰﾄ!$A$3:$AA$201,14,FALSE))</f>
        <v/>
      </c>
      <c r="M51" s="67"/>
      <c r="N51" s="108"/>
      <c r="O51" s="70"/>
      <c r="P51" s="109"/>
      <c r="Q51" s="70"/>
      <c r="R51" s="71"/>
      <c r="S51" s="107"/>
      <c r="T51" s="150"/>
      <c r="U51" s="150"/>
    </row>
    <row r="52" spans="1:21" s="25" customFormat="1" ht="24.95" customHeight="1">
      <c r="A52" s="63">
        <v>45</v>
      </c>
      <c r="B52" s="108"/>
      <c r="C52" s="71"/>
      <c r="D52" s="19" t="str">
        <f>IF($C52="","",VLOOKUP($C52,男子ﾃﾞｰﾀ貼付ｼｰﾄ!$A$3:$AA$201,2,FALSE))</f>
        <v/>
      </c>
      <c r="E52" s="20" t="str">
        <f>IF($C52="","",VLOOKUP($C52,男子ﾃﾞｰﾀ貼付ｼｰﾄ!$A$3:$AA$201,3,FALSE))</f>
        <v/>
      </c>
      <c r="F52" s="21" t="str">
        <f>IF($C52="","",VLOOKUP($C52,男子ﾃﾞｰﾀ貼付ｼｰﾄ!$A$3:$AA$201,4,FALSE))</f>
        <v/>
      </c>
      <c r="G52" s="19" t="s">
        <v>65</v>
      </c>
      <c r="H52" s="20" t="str">
        <f>IF($C52="","",RIGHT(VLOOKUP($C52,男子ﾃﾞｰﾀ貼付ｼｰﾄ!$A$3:$AA$201,26,FALSE),1))</f>
        <v/>
      </c>
      <c r="I52" s="22" t="str">
        <f>IF($C52="","",TEXT(VLOOKUP($C52,男子ﾃﾞｰﾀ貼付ｼｰﾄ!$A$3:$AA$201,23,FALSE),"yyyymmdd"))</f>
        <v/>
      </c>
      <c r="J52" s="23" t="str">
        <f>IF($C52="","",VLOOKUP($C52,男子ﾃﾞｰﾀ貼付ｼｰﾄ!$A$3:$AA$201,21,FALSE))</f>
        <v/>
      </c>
      <c r="K52" s="20" t="str">
        <f>IF($C52="","",VLOOKUP($C52,男子ﾃﾞｰﾀ貼付ｼｰﾄ!$A$3:$AA$201,17,FALSE))</f>
        <v/>
      </c>
      <c r="L52" s="21" t="str">
        <f>IF($C52="","",VLOOKUP($C52,男子ﾃﾞｰﾀ貼付ｼｰﾄ!$A$3:$AA$201,14,FALSE))</f>
        <v/>
      </c>
      <c r="M52" s="67"/>
      <c r="N52" s="108"/>
      <c r="O52" s="70"/>
      <c r="P52" s="109"/>
      <c r="Q52" s="70"/>
      <c r="R52" s="71"/>
      <c r="S52" s="107"/>
      <c r="T52" s="150"/>
      <c r="U52" s="150"/>
    </row>
    <row r="53" spans="1:21" s="25" customFormat="1" ht="24.95" customHeight="1">
      <c r="A53" s="63">
        <v>46</v>
      </c>
      <c r="B53" s="108"/>
      <c r="C53" s="71"/>
      <c r="D53" s="19" t="str">
        <f>IF($C53="","",VLOOKUP($C53,男子ﾃﾞｰﾀ貼付ｼｰﾄ!$A$3:$AA$201,2,FALSE))</f>
        <v/>
      </c>
      <c r="E53" s="20" t="str">
        <f>IF($C53="","",VLOOKUP($C53,男子ﾃﾞｰﾀ貼付ｼｰﾄ!$A$3:$AA$201,3,FALSE))</f>
        <v/>
      </c>
      <c r="F53" s="21" t="str">
        <f>IF($C53="","",VLOOKUP($C53,男子ﾃﾞｰﾀ貼付ｼｰﾄ!$A$3:$AA$201,4,FALSE))</f>
        <v/>
      </c>
      <c r="G53" s="19" t="s">
        <v>65</v>
      </c>
      <c r="H53" s="20" t="str">
        <f>IF($C53="","",RIGHT(VLOOKUP($C53,男子ﾃﾞｰﾀ貼付ｼｰﾄ!$A$3:$AA$201,26,FALSE),1))</f>
        <v/>
      </c>
      <c r="I53" s="22" t="str">
        <f>IF($C53="","",TEXT(VLOOKUP($C53,男子ﾃﾞｰﾀ貼付ｼｰﾄ!$A$3:$AA$201,23,FALSE),"yyyymmdd"))</f>
        <v/>
      </c>
      <c r="J53" s="23" t="str">
        <f>IF($C53="","",VLOOKUP($C53,男子ﾃﾞｰﾀ貼付ｼｰﾄ!$A$3:$AA$201,21,FALSE))</f>
        <v/>
      </c>
      <c r="K53" s="20" t="str">
        <f>IF($C53="","",VLOOKUP($C53,男子ﾃﾞｰﾀ貼付ｼｰﾄ!$A$3:$AA$201,17,FALSE))</f>
        <v/>
      </c>
      <c r="L53" s="21" t="str">
        <f>IF($C53="","",VLOOKUP($C53,男子ﾃﾞｰﾀ貼付ｼｰﾄ!$A$3:$AA$201,14,FALSE))</f>
        <v/>
      </c>
      <c r="M53" s="67"/>
      <c r="N53" s="108"/>
      <c r="O53" s="70"/>
      <c r="P53" s="109"/>
      <c r="Q53" s="70"/>
      <c r="R53" s="71"/>
      <c r="S53" s="107"/>
      <c r="T53" s="150"/>
      <c r="U53" s="150"/>
    </row>
    <row r="54" spans="1:21" s="25" customFormat="1" ht="24.95" customHeight="1">
      <c r="A54" s="63">
        <v>47</v>
      </c>
      <c r="B54" s="108"/>
      <c r="C54" s="71"/>
      <c r="D54" s="19" t="str">
        <f>IF($C54="","",VLOOKUP($C54,男子ﾃﾞｰﾀ貼付ｼｰﾄ!$A$3:$AA$201,2,FALSE))</f>
        <v/>
      </c>
      <c r="E54" s="20" t="str">
        <f>IF($C54="","",VLOOKUP($C54,男子ﾃﾞｰﾀ貼付ｼｰﾄ!$A$3:$AA$201,3,FALSE))</f>
        <v/>
      </c>
      <c r="F54" s="21" t="str">
        <f>IF($C54="","",VLOOKUP($C54,男子ﾃﾞｰﾀ貼付ｼｰﾄ!$A$3:$AA$201,4,FALSE))</f>
        <v/>
      </c>
      <c r="G54" s="19" t="s">
        <v>65</v>
      </c>
      <c r="H54" s="20" t="str">
        <f>IF($C54="","",RIGHT(VLOOKUP($C54,男子ﾃﾞｰﾀ貼付ｼｰﾄ!$A$3:$AA$201,26,FALSE),1))</f>
        <v/>
      </c>
      <c r="I54" s="22" t="str">
        <f>IF($C54="","",TEXT(VLOOKUP($C54,男子ﾃﾞｰﾀ貼付ｼｰﾄ!$A$3:$AA$201,23,FALSE),"yyyymmdd"))</f>
        <v/>
      </c>
      <c r="J54" s="23" t="str">
        <f>IF($C54="","",VLOOKUP($C54,男子ﾃﾞｰﾀ貼付ｼｰﾄ!$A$3:$AA$201,21,FALSE))</f>
        <v/>
      </c>
      <c r="K54" s="20" t="str">
        <f>IF($C54="","",VLOOKUP($C54,男子ﾃﾞｰﾀ貼付ｼｰﾄ!$A$3:$AA$201,17,FALSE))</f>
        <v/>
      </c>
      <c r="L54" s="21" t="str">
        <f>IF($C54="","",VLOOKUP($C54,男子ﾃﾞｰﾀ貼付ｼｰﾄ!$A$3:$AA$201,14,FALSE))</f>
        <v/>
      </c>
      <c r="M54" s="67"/>
      <c r="N54" s="108"/>
      <c r="O54" s="70"/>
      <c r="P54" s="109"/>
      <c r="Q54" s="70"/>
      <c r="R54" s="71"/>
      <c r="S54" s="107"/>
      <c r="T54" s="150"/>
      <c r="U54" s="150"/>
    </row>
    <row r="55" spans="1:21" s="25" customFormat="1" ht="24.95" customHeight="1">
      <c r="A55" s="63">
        <v>48</v>
      </c>
      <c r="B55" s="108"/>
      <c r="C55" s="71"/>
      <c r="D55" s="19" t="str">
        <f>IF($C55="","",VLOOKUP($C55,男子ﾃﾞｰﾀ貼付ｼｰﾄ!$A$3:$AA$201,2,FALSE))</f>
        <v/>
      </c>
      <c r="E55" s="20" t="str">
        <f>IF($C55="","",VLOOKUP($C55,男子ﾃﾞｰﾀ貼付ｼｰﾄ!$A$3:$AA$201,3,FALSE))</f>
        <v/>
      </c>
      <c r="F55" s="21" t="str">
        <f>IF($C55="","",VLOOKUP($C55,男子ﾃﾞｰﾀ貼付ｼｰﾄ!$A$3:$AA$201,4,FALSE))</f>
        <v/>
      </c>
      <c r="G55" s="19" t="s">
        <v>65</v>
      </c>
      <c r="H55" s="20" t="str">
        <f>IF($C55="","",RIGHT(VLOOKUP($C55,男子ﾃﾞｰﾀ貼付ｼｰﾄ!$A$3:$AA$201,26,FALSE),1))</f>
        <v/>
      </c>
      <c r="I55" s="22" t="str">
        <f>IF($C55="","",TEXT(VLOOKUP($C55,男子ﾃﾞｰﾀ貼付ｼｰﾄ!$A$3:$AA$201,23,FALSE),"yyyymmdd"))</f>
        <v/>
      </c>
      <c r="J55" s="23" t="str">
        <f>IF($C55="","",VLOOKUP($C55,男子ﾃﾞｰﾀ貼付ｼｰﾄ!$A$3:$AA$201,21,FALSE))</f>
        <v/>
      </c>
      <c r="K55" s="20" t="str">
        <f>IF($C55="","",VLOOKUP($C55,男子ﾃﾞｰﾀ貼付ｼｰﾄ!$A$3:$AA$201,17,FALSE))</f>
        <v/>
      </c>
      <c r="L55" s="21" t="str">
        <f>IF($C55="","",VLOOKUP($C55,男子ﾃﾞｰﾀ貼付ｼｰﾄ!$A$3:$AA$201,14,FALSE))</f>
        <v/>
      </c>
      <c r="M55" s="67"/>
      <c r="N55" s="108"/>
      <c r="O55" s="70"/>
      <c r="P55" s="109"/>
      <c r="Q55" s="70"/>
      <c r="R55" s="71"/>
      <c r="S55" s="107"/>
      <c r="T55" s="150"/>
      <c r="U55" s="150"/>
    </row>
    <row r="56" spans="1:21" s="25" customFormat="1" ht="24.95" customHeight="1">
      <c r="A56" s="63">
        <v>49</v>
      </c>
      <c r="B56" s="108"/>
      <c r="C56" s="71"/>
      <c r="D56" s="19" t="str">
        <f>IF($C56="","",VLOOKUP($C56,男子ﾃﾞｰﾀ貼付ｼｰﾄ!$A$3:$AA$201,2,FALSE))</f>
        <v/>
      </c>
      <c r="E56" s="20" t="str">
        <f>IF($C56="","",VLOOKUP($C56,男子ﾃﾞｰﾀ貼付ｼｰﾄ!$A$3:$AA$201,3,FALSE))</f>
        <v/>
      </c>
      <c r="F56" s="21" t="str">
        <f>IF($C56="","",VLOOKUP($C56,男子ﾃﾞｰﾀ貼付ｼｰﾄ!$A$3:$AA$201,4,FALSE))</f>
        <v/>
      </c>
      <c r="G56" s="19" t="s">
        <v>65</v>
      </c>
      <c r="H56" s="20" t="str">
        <f>IF($C56="","",RIGHT(VLOOKUP($C56,男子ﾃﾞｰﾀ貼付ｼｰﾄ!$A$3:$AA$201,26,FALSE),1))</f>
        <v/>
      </c>
      <c r="I56" s="22" t="str">
        <f>IF($C56="","",TEXT(VLOOKUP($C56,男子ﾃﾞｰﾀ貼付ｼｰﾄ!$A$3:$AA$201,23,FALSE),"yyyymmdd"))</f>
        <v/>
      </c>
      <c r="J56" s="23" t="str">
        <f>IF($C56="","",VLOOKUP($C56,男子ﾃﾞｰﾀ貼付ｼｰﾄ!$A$3:$AA$201,21,FALSE))</f>
        <v/>
      </c>
      <c r="K56" s="20" t="str">
        <f>IF($C56="","",VLOOKUP($C56,男子ﾃﾞｰﾀ貼付ｼｰﾄ!$A$3:$AA$201,17,FALSE))</f>
        <v/>
      </c>
      <c r="L56" s="21" t="str">
        <f>IF($C56="","",VLOOKUP($C56,男子ﾃﾞｰﾀ貼付ｼｰﾄ!$A$3:$AA$201,14,FALSE))</f>
        <v/>
      </c>
      <c r="M56" s="67"/>
      <c r="N56" s="108"/>
      <c r="O56" s="70"/>
      <c r="P56" s="109"/>
      <c r="Q56" s="70"/>
      <c r="R56" s="71"/>
      <c r="S56" s="107"/>
      <c r="T56" s="150"/>
      <c r="U56" s="150"/>
    </row>
    <row r="57" spans="1:21" s="25" customFormat="1" ht="24.95" customHeight="1">
      <c r="A57" s="63">
        <v>50</v>
      </c>
      <c r="B57" s="108"/>
      <c r="C57" s="71"/>
      <c r="D57" s="19" t="str">
        <f>IF($C57="","",VLOOKUP($C57,男子ﾃﾞｰﾀ貼付ｼｰﾄ!$A$3:$AA$201,2,FALSE))</f>
        <v/>
      </c>
      <c r="E57" s="20" t="str">
        <f>IF($C57="","",VLOOKUP($C57,男子ﾃﾞｰﾀ貼付ｼｰﾄ!$A$3:$AA$201,3,FALSE))</f>
        <v/>
      </c>
      <c r="F57" s="21" t="str">
        <f>IF($C57="","",VLOOKUP($C57,男子ﾃﾞｰﾀ貼付ｼｰﾄ!$A$3:$AA$201,4,FALSE))</f>
        <v/>
      </c>
      <c r="G57" s="19" t="s">
        <v>65</v>
      </c>
      <c r="H57" s="20" t="str">
        <f>IF($C57="","",RIGHT(VLOOKUP($C57,男子ﾃﾞｰﾀ貼付ｼｰﾄ!$A$3:$AA$201,26,FALSE),1))</f>
        <v/>
      </c>
      <c r="I57" s="22" t="str">
        <f>IF($C57="","",TEXT(VLOOKUP($C57,男子ﾃﾞｰﾀ貼付ｼｰﾄ!$A$3:$AA$201,23,FALSE),"yyyymmdd"))</f>
        <v/>
      </c>
      <c r="J57" s="23" t="str">
        <f>IF($C57="","",VLOOKUP($C57,男子ﾃﾞｰﾀ貼付ｼｰﾄ!$A$3:$AA$201,21,FALSE))</f>
        <v/>
      </c>
      <c r="K57" s="20" t="str">
        <f>IF($C57="","",VLOOKUP($C57,男子ﾃﾞｰﾀ貼付ｼｰﾄ!$A$3:$AA$201,17,FALSE))</f>
        <v/>
      </c>
      <c r="L57" s="21" t="str">
        <f>IF($C57="","",VLOOKUP($C57,男子ﾃﾞｰﾀ貼付ｼｰﾄ!$A$3:$AA$201,14,FALSE))</f>
        <v/>
      </c>
      <c r="M57" s="67"/>
      <c r="N57" s="108"/>
      <c r="O57" s="70"/>
      <c r="P57" s="109"/>
      <c r="Q57" s="70"/>
      <c r="R57" s="71"/>
      <c r="S57" s="107"/>
      <c r="T57" s="150"/>
      <c r="U57" s="150"/>
    </row>
    <row r="58" spans="1:21" s="25" customFormat="1" ht="24.95" customHeight="1">
      <c r="A58" s="63">
        <v>51</v>
      </c>
      <c r="B58" s="108"/>
      <c r="C58" s="71"/>
      <c r="D58" s="19" t="str">
        <f>IF($C58="","",VLOOKUP($C58,男子ﾃﾞｰﾀ貼付ｼｰﾄ!$A$3:$AA$201,2,FALSE))</f>
        <v/>
      </c>
      <c r="E58" s="20" t="str">
        <f>IF($C58="","",VLOOKUP($C58,男子ﾃﾞｰﾀ貼付ｼｰﾄ!$A$3:$AA$201,3,FALSE))</f>
        <v/>
      </c>
      <c r="F58" s="21" t="str">
        <f>IF($C58="","",VLOOKUP($C58,男子ﾃﾞｰﾀ貼付ｼｰﾄ!$A$3:$AA$201,4,FALSE))</f>
        <v/>
      </c>
      <c r="G58" s="19" t="s">
        <v>65</v>
      </c>
      <c r="H58" s="20" t="str">
        <f>IF($C58="","",RIGHT(VLOOKUP($C58,男子ﾃﾞｰﾀ貼付ｼｰﾄ!$A$3:$AA$201,26,FALSE),1))</f>
        <v/>
      </c>
      <c r="I58" s="22" t="str">
        <f>IF($C58="","",TEXT(VLOOKUP($C58,男子ﾃﾞｰﾀ貼付ｼｰﾄ!$A$3:$AA$201,23,FALSE),"yyyymmdd"))</f>
        <v/>
      </c>
      <c r="J58" s="23" t="str">
        <f>IF($C58="","",VLOOKUP($C58,男子ﾃﾞｰﾀ貼付ｼｰﾄ!$A$3:$AA$201,21,FALSE))</f>
        <v/>
      </c>
      <c r="K58" s="20" t="str">
        <f>IF($C58="","",VLOOKUP($C58,男子ﾃﾞｰﾀ貼付ｼｰﾄ!$A$3:$AA$201,17,FALSE))</f>
        <v/>
      </c>
      <c r="L58" s="21" t="str">
        <f>IF($C58="","",VLOOKUP($C58,男子ﾃﾞｰﾀ貼付ｼｰﾄ!$A$3:$AA$201,14,FALSE))</f>
        <v/>
      </c>
      <c r="M58" s="67"/>
      <c r="N58" s="108"/>
      <c r="O58" s="70"/>
      <c r="P58" s="109"/>
      <c r="Q58" s="70"/>
      <c r="R58" s="71"/>
      <c r="S58" s="107"/>
      <c r="T58" s="150"/>
      <c r="U58" s="150"/>
    </row>
    <row r="59" spans="1:21" s="25" customFormat="1" ht="24.95" customHeight="1">
      <c r="A59" s="63">
        <v>52</v>
      </c>
      <c r="B59" s="108"/>
      <c r="C59" s="71"/>
      <c r="D59" s="19" t="str">
        <f>IF($C59="","",VLOOKUP($C59,男子ﾃﾞｰﾀ貼付ｼｰﾄ!$A$3:$AA$201,2,FALSE))</f>
        <v/>
      </c>
      <c r="E59" s="20" t="str">
        <f>IF($C59="","",VLOOKUP($C59,男子ﾃﾞｰﾀ貼付ｼｰﾄ!$A$3:$AA$201,3,FALSE))</f>
        <v/>
      </c>
      <c r="F59" s="21" t="str">
        <f>IF($C59="","",VLOOKUP($C59,男子ﾃﾞｰﾀ貼付ｼｰﾄ!$A$3:$AA$201,4,FALSE))</f>
        <v/>
      </c>
      <c r="G59" s="19" t="s">
        <v>65</v>
      </c>
      <c r="H59" s="20" t="str">
        <f>IF($C59="","",RIGHT(VLOOKUP($C59,男子ﾃﾞｰﾀ貼付ｼｰﾄ!$A$3:$AA$201,26,FALSE),1))</f>
        <v/>
      </c>
      <c r="I59" s="22" t="str">
        <f>IF($C59="","",TEXT(VLOOKUP($C59,男子ﾃﾞｰﾀ貼付ｼｰﾄ!$A$3:$AA$201,23,FALSE),"yyyymmdd"))</f>
        <v/>
      </c>
      <c r="J59" s="23" t="str">
        <f>IF($C59="","",VLOOKUP($C59,男子ﾃﾞｰﾀ貼付ｼｰﾄ!$A$3:$AA$201,21,FALSE))</f>
        <v/>
      </c>
      <c r="K59" s="20" t="str">
        <f>IF($C59="","",VLOOKUP($C59,男子ﾃﾞｰﾀ貼付ｼｰﾄ!$A$3:$AA$201,17,FALSE))</f>
        <v/>
      </c>
      <c r="L59" s="21" t="str">
        <f>IF($C59="","",VLOOKUP($C59,男子ﾃﾞｰﾀ貼付ｼｰﾄ!$A$3:$AA$201,14,FALSE))</f>
        <v/>
      </c>
      <c r="M59" s="67"/>
      <c r="N59" s="108"/>
      <c r="O59" s="70"/>
      <c r="P59" s="109"/>
      <c r="Q59" s="70"/>
      <c r="R59" s="71"/>
      <c r="S59" s="107"/>
      <c r="T59" s="150"/>
      <c r="U59" s="150"/>
    </row>
    <row r="60" spans="1:21" s="25" customFormat="1" ht="24.95" customHeight="1">
      <c r="A60" s="63">
        <v>53</v>
      </c>
      <c r="B60" s="108"/>
      <c r="C60" s="71"/>
      <c r="D60" s="19" t="str">
        <f>IF($C60="","",VLOOKUP($C60,男子ﾃﾞｰﾀ貼付ｼｰﾄ!$A$3:$AA$201,2,FALSE))</f>
        <v/>
      </c>
      <c r="E60" s="20" t="str">
        <f>IF($C60="","",VLOOKUP($C60,男子ﾃﾞｰﾀ貼付ｼｰﾄ!$A$3:$AA$201,3,FALSE))</f>
        <v/>
      </c>
      <c r="F60" s="21" t="str">
        <f>IF($C60="","",VLOOKUP($C60,男子ﾃﾞｰﾀ貼付ｼｰﾄ!$A$3:$AA$201,4,FALSE))</f>
        <v/>
      </c>
      <c r="G60" s="19" t="s">
        <v>65</v>
      </c>
      <c r="H60" s="20" t="str">
        <f>IF($C60="","",RIGHT(VLOOKUP($C60,男子ﾃﾞｰﾀ貼付ｼｰﾄ!$A$3:$AA$201,26,FALSE),1))</f>
        <v/>
      </c>
      <c r="I60" s="22" t="str">
        <f>IF($C60="","",TEXT(VLOOKUP($C60,男子ﾃﾞｰﾀ貼付ｼｰﾄ!$A$3:$AA$201,23,FALSE),"yyyymmdd"))</f>
        <v/>
      </c>
      <c r="J60" s="23" t="str">
        <f>IF($C60="","",VLOOKUP($C60,男子ﾃﾞｰﾀ貼付ｼｰﾄ!$A$3:$AA$201,21,FALSE))</f>
        <v/>
      </c>
      <c r="K60" s="20" t="str">
        <f>IF($C60="","",VLOOKUP($C60,男子ﾃﾞｰﾀ貼付ｼｰﾄ!$A$3:$AA$201,17,FALSE))</f>
        <v/>
      </c>
      <c r="L60" s="21" t="str">
        <f>IF($C60="","",VLOOKUP($C60,男子ﾃﾞｰﾀ貼付ｼｰﾄ!$A$3:$AA$201,14,FALSE))</f>
        <v/>
      </c>
      <c r="M60" s="67"/>
      <c r="N60" s="108"/>
      <c r="O60" s="70"/>
      <c r="P60" s="109"/>
      <c r="Q60" s="70"/>
      <c r="R60" s="71"/>
      <c r="S60" s="107"/>
      <c r="T60" s="150"/>
      <c r="U60" s="150"/>
    </row>
    <row r="61" spans="1:21" s="25" customFormat="1" ht="24.95" customHeight="1">
      <c r="A61" s="63">
        <v>54</v>
      </c>
      <c r="B61" s="108"/>
      <c r="C61" s="71"/>
      <c r="D61" s="19" t="str">
        <f>IF($C61="","",VLOOKUP($C61,男子ﾃﾞｰﾀ貼付ｼｰﾄ!$A$3:$AA$201,2,FALSE))</f>
        <v/>
      </c>
      <c r="E61" s="20" t="str">
        <f>IF($C61="","",VLOOKUP($C61,男子ﾃﾞｰﾀ貼付ｼｰﾄ!$A$3:$AA$201,3,FALSE))</f>
        <v/>
      </c>
      <c r="F61" s="21" t="str">
        <f>IF($C61="","",VLOOKUP($C61,男子ﾃﾞｰﾀ貼付ｼｰﾄ!$A$3:$AA$201,4,FALSE))</f>
        <v/>
      </c>
      <c r="G61" s="19" t="s">
        <v>65</v>
      </c>
      <c r="H61" s="20" t="str">
        <f>IF($C61="","",RIGHT(VLOOKUP($C61,男子ﾃﾞｰﾀ貼付ｼｰﾄ!$A$3:$AA$201,26,FALSE),1))</f>
        <v/>
      </c>
      <c r="I61" s="22" t="str">
        <f>IF($C61="","",TEXT(VLOOKUP($C61,男子ﾃﾞｰﾀ貼付ｼｰﾄ!$A$3:$AA$201,23,FALSE),"yyyymmdd"))</f>
        <v/>
      </c>
      <c r="J61" s="23" t="str">
        <f>IF($C61="","",VLOOKUP($C61,男子ﾃﾞｰﾀ貼付ｼｰﾄ!$A$3:$AA$201,21,FALSE))</f>
        <v/>
      </c>
      <c r="K61" s="20" t="str">
        <f>IF($C61="","",VLOOKUP($C61,男子ﾃﾞｰﾀ貼付ｼｰﾄ!$A$3:$AA$201,17,FALSE))</f>
        <v/>
      </c>
      <c r="L61" s="21" t="str">
        <f>IF($C61="","",VLOOKUP($C61,男子ﾃﾞｰﾀ貼付ｼｰﾄ!$A$3:$AA$201,14,FALSE))</f>
        <v/>
      </c>
      <c r="M61" s="67"/>
      <c r="N61" s="108"/>
      <c r="O61" s="70"/>
      <c r="P61" s="109"/>
      <c r="Q61" s="70"/>
      <c r="R61" s="71"/>
      <c r="S61" s="107"/>
      <c r="T61" s="150"/>
      <c r="U61" s="150"/>
    </row>
    <row r="62" spans="1:21" s="25" customFormat="1" ht="24.95" customHeight="1">
      <c r="A62" s="63">
        <v>55</v>
      </c>
      <c r="B62" s="108"/>
      <c r="C62" s="71"/>
      <c r="D62" s="19" t="str">
        <f>IF($C62="","",VLOOKUP($C62,男子ﾃﾞｰﾀ貼付ｼｰﾄ!$A$3:$AA$201,2,FALSE))</f>
        <v/>
      </c>
      <c r="E62" s="20" t="str">
        <f>IF($C62="","",VLOOKUP($C62,男子ﾃﾞｰﾀ貼付ｼｰﾄ!$A$3:$AA$201,3,FALSE))</f>
        <v/>
      </c>
      <c r="F62" s="21" t="str">
        <f>IF($C62="","",VLOOKUP($C62,男子ﾃﾞｰﾀ貼付ｼｰﾄ!$A$3:$AA$201,4,FALSE))</f>
        <v/>
      </c>
      <c r="G62" s="19" t="s">
        <v>65</v>
      </c>
      <c r="H62" s="20" t="str">
        <f>IF($C62="","",RIGHT(VLOOKUP($C62,男子ﾃﾞｰﾀ貼付ｼｰﾄ!$A$3:$AA$201,26,FALSE),1))</f>
        <v/>
      </c>
      <c r="I62" s="22" t="str">
        <f>IF($C62="","",TEXT(VLOOKUP($C62,男子ﾃﾞｰﾀ貼付ｼｰﾄ!$A$3:$AA$201,23,FALSE),"yyyymmdd"))</f>
        <v/>
      </c>
      <c r="J62" s="23" t="str">
        <f>IF($C62="","",VLOOKUP($C62,男子ﾃﾞｰﾀ貼付ｼｰﾄ!$A$3:$AA$201,21,FALSE))</f>
        <v/>
      </c>
      <c r="K62" s="20" t="str">
        <f>IF($C62="","",VLOOKUP($C62,男子ﾃﾞｰﾀ貼付ｼｰﾄ!$A$3:$AA$201,17,FALSE))</f>
        <v/>
      </c>
      <c r="L62" s="21" t="str">
        <f>IF($C62="","",VLOOKUP($C62,男子ﾃﾞｰﾀ貼付ｼｰﾄ!$A$3:$AA$201,14,FALSE))</f>
        <v/>
      </c>
      <c r="M62" s="67"/>
      <c r="N62" s="108"/>
      <c r="O62" s="70"/>
      <c r="P62" s="109"/>
      <c r="Q62" s="70"/>
      <c r="R62" s="71"/>
      <c r="S62" s="107"/>
      <c r="T62" s="150"/>
      <c r="U62" s="150"/>
    </row>
    <row r="63" spans="1:21" s="25" customFormat="1" ht="24.95" customHeight="1">
      <c r="A63" s="63">
        <v>56</v>
      </c>
      <c r="B63" s="108"/>
      <c r="C63" s="71"/>
      <c r="D63" s="19" t="str">
        <f>IF($C63="","",VLOOKUP($C63,男子ﾃﾞｰﾀ貼付ｼｰﾄ!$A$3:$AA$201,2,FALSE))</f>
        <v/>
      </c>
      <c r="E63" s="20" t="str">
        <f>IF($C63="","",VLOOKUP($C63,男子ﾃﾞｰﾀ貼付ｼｰﾄ!$A$3:$AA$201,3,FALSE))</f>
        <v/>
      </c>
      <c r="F63" s="21" t="str">
        <f>IF($C63="","",VLOOKUP($C63,男子ﾃﾞｰﾀ貼付ｼｰﾄ!$A$3:$AA$201,4,FALSE))</f>
        <v/>
      </c>
      <c r="G63" s="19" t="s">
        <v>65</v>
      </c>
      <c r="H63" s="20" t="str">
        <f>IF($C63="","",RIGHT(VLOOKUP($C63,男子ﾃﾞｰﾀ貼付ｼｰﾄ!$A$3:$AA$201,26,FALSE),1))</f>
        <v/>
      </c>
      <c r="I63" s="22" t="str">
        <f>IF($C63="","",TEXT(VLOOKUP($C63,男子ﾃﾞｰﾀ貼付ｼｰﾄ!$A$3:$AA$201,23,FALSE),"yyyymmdd"))</f>
        <v/>
      </c>
      <c r="J63" s="23" t="str">
        <f>IF($C63="","",VLOOKUP($C63,男子ﾃﾞｰﾀ貼付ｼｰﾄ!$A$3:$AA$201,21,FALSE))</f>
        <v/>
      </c>
      <c r="K63" s="20" t="str">
        <f>IF($C63="","",VLOOKUP($C63,男子ﾃﾞｰﾀ貼付ｼｰﾄ!$A$3:$AA$201,17,FALSE))</f>
        <v/>
      </c>
      <c r="L63" s="21" t="str">
        <f>IF($C63="","",VLOOKUP($C63,男子ﾃﾞｰﾀ貼付ｼｰﾄ!$A$3:$AA$201,14,FALSE))</f>
        <v/>
      </c>
      <c r="M63" s="67"/>
      <c r="N63" s="108"/>
      <c r="O63" s="70"/>
      <c r="P63" s="109"/>
      <c r="Q63" s="70"/>
      <c r="R63" s="71"/>
      <c r="S63" s="107"/>
      <c r="T63" s="150"/>
      <c r="U63" s="150"/>
    </row>
    <row r="64" spans="1:21" s="25" customFormat="1" ht="24.95" customHeight="1">
      <c r="A64" s="63">
        <v>57</v>
      </c>
      <c r="B64" s="108"/>
      <c r="C64" s="71"/>
      <c r="D64" s="19" t="str">
        <f>IF($C64="","",VLOOKUP($C64,男子ﾃﾞｰﾀ貼付ｼｰﾄ!$A$3:$AA$201,2,FALSE))</f>
        <v/>
      </c>
      <c r="E64" s="20" t="str">
        <f>IF($C64="","",VLOOKUP($C64,男子ﾃﾞｰﾀ貼付ｼｰﾄ!$A$3:$AA$201,3,FALSE))</f>
        <v/>
      </c>
      <c r="F64" s="21" t="str">
        <f>IF($C64="","",VLOOKUP($C64,男子ﾃﾞｰﾀ貼付ｼｰﾄ!$A$3:$AA$201,4,FALSE))</f>
        <v/>
      </c>
      <c r="G64" s="19" t="s">
        <v>65</v>
      </c>
      <c r="H64" s="20" t="str">
        <f>IF($C64="","",RIGHT(VLOOKUP($C64,男子ﾃﾞｰﾀ貼付ｼｰﾄ!$A$3:$AA$201,26,FALSE),1))</f>
        <v/>
      </c>
      <c r="I64" s="22" t="str">
        <f>IF($C64="","",TEXT(VLOOKUP($C64,男子ﾃﾞｰﾀ貼付ｼｰﾄ!$A$3:$AA$201,23,FALSE),"yyyymmdd"))</f>
        <v/>
      </c>
      <c r="J64" s="23" t="str">
        <f>IF($C64="","",VLOOKUP($C64,男子ﾃﾞｰﾀ貼付ｼｰﾄ!$A$3:$AA$201,21,FALSE))</f>
        <v/>
      </c>
      <c r="K64" s="20" t="str">
        <f>IF($C64="","",VLOOKUP($C64,男子ﾃﾞｰﾀ貼付ｼｰﾄ!$A$3:$AA$201,17,FALSE))</f>
        <v/>
      </c>
      <c r="L64" s="21" t="str">
        <f>IF($C64="","",VLOOKUP($C64,男子ﾃﾞｰﾀ貼付ｼｰﾄ!$A$3:$AA$201,14,FALSE))</f>
        <v/>
      </c>
      <c r="M64" s="67"/>
      <c r="N64" s="108"/>
      <c r="O64" s="70"/>
      <c r="P64" s="109"/>
      <c r="Q64" s="70"/>
      <c r="R64" s="71"/>
      <c r="S64" s="107"/>
      <c r="T64" s="150"/>
      <c r="U64" s="150"/>
    </row>
    <row r="65" spans="1:21" s="25" customFormat="1" ht="24.95" customHeight="1">
      <c r="A65" s="63">
        <v>58</v>
      </c>
      <c r="B65" s="108"/>
      <c r="C65" s="71"/>
      <c r="D65" s="19" t="str">
        <f>IF($C65="","",VLOOKUP($C65,男子ﾃﾞｰﾀ貼付ｼｰﾄ!$A$3:$AA$201,2,FALSE))</f>
        <v/>
      </c>
      <c r="E65" s="20" t="str">
        <f>IF($C65="","",VLOOKUP($C65,男子ﾃﾞｰﾀ貼付ｼｰﾄ!$A$3:$AA$201,3,FALSE))</f>
        <v/>
      </c>
      <c r="F65" s="21" t="str">
        <f>IF($C65="","",VLOOKUP($C65,男子ﾃﾞｰﾀ貼付ｼｰﾄ!$A$3:$AA$201,4,FALSE))</f>
        <v/>
      </c>
      <c r="G65" s="19" t="s">
        <v>65</v>
      </c>
      <c r="H65" s="20" t="str">
        <f>IF($C65="","",RIGHT(VLOOKUP($C65,男子ﾃﾞｰﾀ貼付ｼｰﾄ!$A$3:$AA$201,26,FALSE),1))</f>
        <v/>
      </c>
      <c r="I65" s="22" t="str">
        <f>IF($C65="","",TEXT(VLOOKUP($C65,男子ﾃﾞｰﾀ貼付ｼｰﾄ!$A$3:$AA$201,23,FALSE),"yyyymmdd"))</f>
        <v/>
      </c>
      <c r="J65" s="23" t="str">
        <f>IF($C65="","",VLOOKUP($C65,男子ﾃﾞｰﾀ貼付ｼｰﾄ!$A$3:$AA$201,21,FALSE))</f>
        <v/>
      </c>
      <c r="K65" s="20" t="str">
        <f>IF($C65="","",VLOOKUP($C65,男子ﾃﾞｰﾀ貼付ｼｰﾄ!$A$3:$AA$201,17,FALSE))</f>
        <v/>
      </c>
      <c r="L65" s="21" t="str">
        <f>IF($C65="","",VLOOKUP($C65,男子ﾃﾞｰﾀ貼付ｼｰﾄ!$A$3:$AA$201,14,FALSE))</f>
        <v/>
      </c>
      <c r="M65" s="67"/>
      <c r="N65" s="108"/>
      <c r="O65" s="70"/>
      <c r="P65" s="109"/>
      <c r="Q65" s="70"/>
      <c r="R65" s="71"/>
      <c r="S65" s="107"/>
      <c r="T65" s="150"/>
      <c r="U65" s="150"/>
    </row>
    <row r="66" spans="1:21" s="25" customFormat="1" ht="24.95" customHeight="1">
      <c r="A66" s="63">
        <v>59</v>
      </c>
      <c r="B66" s="108"/>
      <c r="C66" s="71"/>
      <c r="D66" s="19" t="str">
        <f>IF($C66="","",VLOOKUP($C66,男子ﾃﾞｰﾀ貼付ｼｰﾄ!$A$3:$AA$201,2,FALSE))</f>
        <v/>
      </c>
      <c r="E66" s="20" t="str">
        <f>IF($C66="","",VLOOKUP($C66,男子ﾃﾞｰﾀ貼付ｼｰﾄ!$A$3:$AA$201,3,FALSE))</f>
        <v/>
      </c>
      <c r="F66" s="21" t="str">
        <f>IF($C66="","",VLOOKUP($C66,男子ﾃﾞｰﾀ貼付ｼｰﾄ!$A$3:$AA$201,4,FALSE))</f>
        <v/>
      </c>
      <c r="G66" s="19" t="s">
        <v>65</v>
      </c>
      <c r="H66" s="20" t="str">
        <f>IF($C66="","",RIGHT(VLOOKUP($C66,男子ﾃﾞｰﾀ貼付ｼｰﾄ!$A$3:$AA$201,26,FALSE),1))</f>
        <v/>
      </c>
      <c r="I66" s="22" t="str">
        <f>IF($C66="","",TEXT(VLOOKUP($C66,男子ﾃﾞｰﾀ貼付ｼｰﾄ!$A$3:$AA$201,23,FALSE),"yyyymmdd"))</f>
        <v/>
      </c>
      <c r="J66" s="23" t="str">
        <f>IF($C66="","",VLOOKUP($C66,男子ﾃﾞｰﾀ貼付ｼｰﾄ!$A$3:$AA$201,21,FALSE))</f>
        <v/>
      </c>
      <c r="K66" s="20" t="str">
        <f>IF($C66="","",VLOOKUP($C66,男子ﾃﾞｰﾀ貼付ｼｰﾄ!$A$3:$AA$201,17,FALSE))</f>
        <v/>
      </c>
      <c r="L66" s="21" t="str">
        <f>IF($C66="","",VLOOKUP($C66,男子ﾃﾞｰﾀ貼付ｼｰﾄ!$A$3:$AA$201,14,FALSE))</f>
        <v/>
      </c>
      <c r="M66" s="67"/>
      <c r="N66" s="108"/>
      <c r="O66" s="70"/>
      <c r="P66" s="109"/>
      <c r="Q66" s="70"/>
      <c r="R66" s="71"/>
      <c r="S66" s="107"/>
      <c r="T66" s="150"/>
      <c r="U66" s="150"/>
    </row>
    <row r="67" spans="1:21" s="25" customFormat="1" ht="24.95" customHeight="1">
      <c r="A67" s="63">
        <v>60</v>
      </c>
      <c r="B67" s="108"/>
      <c r="C67" s="71"/>
      <c r="D67" s="19" t="str">
        <f>IF($C67="","",VLOOKUP($C67,男子ﾃﾞｰﾀ貼付ｼｰﾄ!$A$3:$AA$201,2,FALSE))</f>
        <v/>
      </c>
      <c r="E67" s="20" t="str">
        <f>IF($C67="","",VLOOKUP($C67,男子ﾃﾞｰﾀ貼付ｼｰﾄ!$A$3:$AA$201,3,FALSE))</f>
        <v/>
      </c>
      <c r="F67" s="21" t="str">
        <f>IF($C67="","",VLOOKUP($C67,男子ﾃﾞｰﾀ貼付ｼｰﾄ!$A$3:$AA$201,4,FALSE))</f>
        <v/>
      </c>
      <c r="G67" s="19" t="s">
        <v>65</v>
      </c>
      <c r="H67" s="20" t="str">
        <f>IF($C67="","",RIGHT(VLOOKUP($C67,男子ﾃﾞｰﾀ貼付ｼｰﾄ!$A$3:$AA$201,26,FALSE),1))</f>
        <v/>
      </c>
      <c r="I67" s="22" t="str">
        <f>IF($C67="","",TEXT(VLOOKUP($C67,男子ﾃﾞｰﾀ貼付ｼｰﾄ!$A$3:$AA$201,23,FALSE),"yyyymmdd"))</f>
        <v/>
      </c>
      <c r="J67" s="23" t="str">
        <f>IF($C67="","",VLOOKUP($C67,男子ﾃﾞｰﾀ貼付ｼｰﾄ!$A$3:$AA$201,21,FALSE))</f>
        <v/>
      </c>
      <c r="K67" s="20" t="str">
        <f>IF($C67="","",VLOOKUP($C67,男子ﾃﾞｰﾀ貼付ｼｰﾄ!$A$3:$AA$201,17,FALSE))</f>
        <v/>
      </c>
      <c r="L67" s="21" t="str">
        <f>IF($C67="","",VLOOKUP($C67,男子ﾃﾞｰﾀ貼付ｼｰﾄ!$A$3:$AA$201,14,FALSE))</f>
        <v/>
      </c>
      <c r="M67" s="67"/>
      <c r="N67" s="108"/>
      <c r="O67" s="70"/>
      <c r="P67" s="109"/>
      <c r="Q67" s="70"/>
      <c r="R67" s="71"/>
      <c r="S67" s="107"/>
      <c r="T67" s="150"/>
      <c r="U67" s="150"/>
    </row>
    <row r="68" spans="1:21" ht="15" customHeight="1">
      <c r="B68" s="35"/>
      <c r="C68" s="35"/>
      <c r="D68" s="35"/>
      <c r="E68" s="35"/>
      <c r="F68" s="35"/>
      <c r="G68" s="35"/>
      <c r="H68" s="35"/>
      <c r="I68" s="35"/>
      <c r="J68" s="35"/>
      <c r="K68" s="35"/>
      <c r="L68" s="35"/>
      <c r="M68" s="35"/>
      <c r="N68" s="35"/>
      <c r="O68" s="35"/>
      <c r="P68" s="35"/>
      <c r="Q68" s="35"/>
      <c r="R68" s="35"/>
      <c r="S68" s="35"/>
    </row>
    <row r="69" spans="1:21" s="35" customFormat="1" ht="12">
      <c r="A69" s="35" t="s">
        <v>66</v>
      </c>
      <c r="K69" s="77"/>
      <c r="L69" s="77"/>
      <c r="M69" s="78" t="s">
        <v>173</v>
      </c>
      <c r="N69" s="79"/>
      <c r="O69" s="80" t="s">
        <v>68</v>
      </c>
      <c r="P69" s="81"/>
      <c r="Q69" s="193">
        <f>N69*1500</f>
        <v>0</v>
      </c>
      <c r="R69" s="82"/>
      <c r="S69" s="78"/>
      <c r="T69" s="151"/>
      <c r="U69" s="151"/>
    </row>
    <row r="70" spans="1:21" s="35" customFormat="1" ht="12">
      <c r="A70" s="35" t="s">
        <v>69</v>
      </c>
      <c r="O70" s="80"/>
      <c r="P70" s="83"/>
      <c r="Q70" s="82"/>
      <c r="S70" s="83"/>
      <c r="T70" s="151"/>
      <c r="U70" s="151"/>
    </row>
    <row r="71" spans="1:21" s="35" customFormat="1" ht="12">
      <c r="A71" s="35" t="s">
        <v>395</v>
      </c>
      <c r="M71" s="78" t="s">
        <v>174</v>
      </c>
      <c r="N71" s="79"/>
      <c r="O71" s="80" t="s">
        <v>68</v>
      </c>
      <c r="P71" s="81"/>
      <c r="Q71" s="193">
        <f>N71*2000</f>
        <v>0</v>
      </c>
      <c r="R71" s="82"/>
      <c r="S71" s="78"/>
      <c r="T71" s="151"/>
      <c r="U71" s="151"/>
    </row>
    <row r="72" spans="1:21" s="35" customFormat="1" ht="12">
      <c r="A72" s="35" t="s">
        <v>97</v>
      </c>
      <c r="O72" s="80"/>
      <c r="P72" s="83"/>
      <c r="Q72" s="82"/>
      <c r="S72" s="83"/>
      <c r="T72" s="151"/>
      <c r="U72" s="151"/>
    </row>
    <row r="73" spans="1:21" s="35" customFormat="1" ht="12">
      <c r="A73" s="35" t="s">
        <v>172</v>
      </c>
      <c r="M73" s="78" t="s">
        <v>175</v>
      </c>
      <c r="N73" s="79"/>
      <c r="O73" s="80" t="s">
        <v>68</v>
      </c>
      <c r="P73" s="81"/>
      <c r="Q73" s="193">
        <f>N73*3000</f>
        <v>0</v>
      </c>
      <c r="R73" s="82"/>
      <c r="S73" s="78"/>
      <c r="T73" s="151"/>
      <c r="U73" s="151"/>
    </row>
    <row r="74" spans="1:21" s="35" customFormat="1" ht="12">
      <c r="A74" s="35" t="s">
        <v>128</v>
      </c>
      <c r="D74" s="80"/>
      <c r="E74" s="80"/>
      <c r="F74" s="80"/>
      <c r="G74" s="80"/>
      <c r="H74" s="80"/>
      <c r="I74" s="80"/>
      <c r="J74" s="80"/>
      <c r="K74" s="84"/>
      <c r="L74" s="84"/>
      <c r="O74" s="80"/>
      <c r="P74" s="85"/>
      <c r="Q74" s="82"/>
      <c r="S74" s="85"/>
      <c r="T74" s="151"/>
      <c r="U74" s="151"/>
    </row>
    <row r="75" spans="1:21" s="35" customFormat="1" ht="12">
      <c r="A75" s="35" t="s">
        <v>72</v>
      </c>
      <c r="C75" s="80"/>
      <c r="K75" s="86"/>
      <c r="L75" s="86"/>
      <c r="M75" s="78" t="s">
        <v>176</v>
      </c>
      <c r="N75" s="79"/>
      <c r="O75" s="80" t="s">
        <v>68</v>
      </c>
      <c r="P75" s="81"/>
      <c r="Q75" s="193">
        <f>N75*4000</f>
        <v>0</v>
      </c>
      <c r="R75" s="82"/>
      <c r="S75" s="78"/>
      <c r="T75" s="151"/>
      <c r="U75" s="151"/>
    </row>
    <row r="76" spans="1:21" s="35" customFormat="1" ht="12">
      <c r="A76" s="82" t="s">
        <v>74</v>
      </c>
      <c r="B76" s="35" t="s">
        <v>73</v>
      </c>
      <c r="K76" s="87"/>
      <c r="L76" s="87"/>
      <c r="O76" s="80"/>
      <c r="P76" s="85"/>
      <c r="Q76" s="82"/>
      <c r="S76" s="85"/>
      <c r="T76" s="151"/>
      <c r="U76" s="151"/>
    </row>
    <row r="77" spans="1:21" s="35" customFormat="1" ht="12">
      <c r="A77" s="82"/>
      <c r="B77" s="80" t="s">
        <v>203</v>
      </c>
      <c r="K77" s="86"/>
      <c r="L77" s="86"/>
      <c r="M77" s="78" t="s">
        <v>90</v>
      </c>
      <c r="N77" s="79"/>
      <c r="O77" s="80" t="s">
        <v>68</v>
      </c>
      <c r="P77" s="81"/>
      <c r="Q77" s="193">
        <f>N77*4000</f>
        <v>0</v>
      </c>
      <c r="R77" s="82"/>
      <c r="S77" s="78"/>
      <c r="T77" s="151"/>
      <c r="U77" s="151"/>
    </row>
    <row r="78" spans="1:21" s="35" customFormat="1" ht="12">
      <c r="A78" s="82"/>
      <c r="K78" s="87"/>
      <c r="L78" s="87"/>
      <c r="O78" s="80"/>
      <c r="P78" s="85"/>
      <c r="Q78" s="82"/>
      <c r="S78" s="85"/>
      <c r="T78" s="151"/>
      <c r="U78" s="151"/>
    </row>
    <row r="79" spans="1:21" s="35" customFormat="1">
      <c r="A79" s="82"/>
      <c r="B79" s="80"/>
      <c r="P79" s="77" t="s">
        <v>77</v>
      </c>
      <c r="Q79" s="193">
        <f>Q69+Q71+Q73+Q75+Q77</f>
        <v>0</v>
      </c>
      <c r="R79" s="6"/>
      <c r="S79" s="77"/>
      <c r="T79" s="151"/>
      <c r="U79" s="151"/>
    </row>
    <row r="80" spans="1:21" s="35" customFormat="1">
      <c r="A80" s="82"/>
      <c r="R80" s="6"/>
      <c r="T80" s="151"/>
      <c r="U80" s="151"/>
    </row>
    <row r="81" spans="1:21" s="35" customFormat="1" ht="14.25">
      <c r="A81" s="6"/>
      <c r="B81" s="6"/>
      <c r="C81" s="11"/>
      <c r="D81" s="11"/>
      <c r="E81" s="11"/>
      <c r="F81" s="11"/>
      <c r="G81" s="11"/>
      <c r="H81" s="11"/>
      <c r="I81" s="11"/>
      <c r="J81" s="11"/>
      <c r="K81" s="11"/>
      <c r="M81" s="11" t="s">
        <v>79</v>
      </c>
      <c r="N81" s="6"/>
      <c r="O81" s="6"/>
      <c r="P81" s="82"/>
      <c r="R81" s="6"/>
      <c r="S81" s="82"/>
      <c r="T81" s="151"/>
      <c r="U81" s="151"/>
    </row>
    <row r="82" spans="1:21" ht="14.25">
      <c r="B82" s="11" t="s">
        <v>78</v>
      </c>
      <c r="J82" s="11"/>
      <c r="K82" s="11"/>
      <c r="L82" s="11"/>
      <c r="M82" s="88" t="s">
        <v>80</v>
      </c>
      <c r="N82" s="386"/>
      <c r="O82" s="386"/>
      <c r="P82" s="386"/>
      <c r="Q82" s="386"/>
      <c r="S82" s="45"/>
    </row>
    <row r="83" spans="1:21" ht="14.25">
      <c r="B83" s="89"/>
      <c r="C83" s="89"/>
      <c r="D83" s="89"/>
      <c r="E83" s="89"/>
      <c r="F83" s="89"/>
      <c r="G83" s="89"/>
      <c r="H83" s="89"/>
      <c r="I83" s="89"/>
      <c r="J83" s="11"/>
      <c r="K83" s="11"/>
      <c r="L83" s="11"/>
      <c r="M83" s="90" t="s">
        <v>81</v>
      </c>
      <c r="N83" s="408"/>
      <c r="O83" s="408"/>
      <c r="P83" s="408"/>
      <c r="Q83" s="408"/>
      <c r="R83" s="89" t="s">
        <v>82</v>
      </c>
      <c r="S83" s="91"/>
    </row>
    <row r="84" spans="1:21" ht="12.75" customHeight="1">
      <c r="B84" s="92"/>
      <c r="C84" s="92"/>
      <c r="D84" s="11"/>
      <c r="E84" s="11"/>
      <c r="F84" s="11"/>
      <c r="G84" s="11"/>
      <c r="H84" s="11"/>
      <c r="I84" s="11"/>
      <c r="J84" s="11"/>
      <c r="K84" s="11"/>
      <c r="L84" s="11"/>
    </row>
    <row r="85" spans="1:21" ht="15" customHeight="1">
      <c r="B85" s="93" t="s">
        <v>83</v>
      </c>
      <c r="C85" s="94" t="s">
        <v>84</v>
      </c>
      <c r="D85" s="406"/>
      <c r="E85" s="406"/>
      <c r="F85" s="406"/>
      <c r="G85" s="95"/>
      <c r="H85" s="11"/>
      <c r="I85" s="11"/>
      <c r="J85" s="11"/>
      <c r="L85" s="11"/>
      <c r="M85" s="11" t="s">
        <v>85</v>
      </c>
    </row>
    <row r="86" spans="1:21" ht="15" customHeight="1">
      <c r="B86" s="96"/>
      <c r="C86" s="96"/>
      <c r="D86" s="407"/>
      <c r="E86" s="407"/>
      <c r="F86" s="407"/>
      <c r="G86" s="407"/>
      <c r="H86" s="407"/>
      <c r="I86" s="407"/>
      <c r="J86" s="11"/>
    </row>
    <row r="87" spans="1:21" ht="15" customHeight="1">
      <c r="B87" s="96" t="s">
        <v>86</v>
      </c>
      <c r="C87" s="96"/>
      <c r="D87" s="405"/>
      <c r="E87" s="405"/>
      <c r="F87" s="405"/>
      <c r="G87" s="405"/>
      <c r="H87" s="405"/>
      <c r="I87" s="405"/>
      <c r="M87" s="96"/>
      <c r="N87" s="89"/>
      <c r="O87" s="89"/>
      <c r="P87" s="96"/>
      <c r="Q87" s="89"/>
      <c r="R87" s="89" t="s">
        <v>88</v>
      </c>
      <c r="S87" s="96"/>
    </row>
    <row r="88" spans="1:21" ht="15" customHeight="1">
      <c r="B88" s="96" t="s">
        <v>87</v>
      </c>
      <c r="C88" s="96"/>
      <c r="D88" s="405"/>
      <c r="E88" s="405"/>
      <c r="F88" s="405"/>
      <c r="G88" s="405"/>
      <c r="H88" s="405"/>
      <c r="I88" s="405"/>
    </row>
    <row r="89" spans="1:21" ht="15" customHeight="1"/>
    <row r="90" spans="1:21" ht="15" customHeight="1"/>
    <row r="91" spans="1:21" ht="15" customHeight="1"/>
  </sheetData>
  <mergeCells count="21">
    <mergeCell ref="R1:S1"/>
    <mergeCell ref="D87:I87"/>
    <mergeCell ref="D88:I88"/>
    <mergeCell ref="M6:M7"/>
    <mergeCell ref="D85:F85"/>
    <mergeCell ref="D86:I86"/>
    <mergeCell ref="S6:S7"/>
    <mergeCell ref="P2:R2"/>
    <mergeCell ref="N6:R6"/>
    <mergeCell ref="N82:Q82"/>
    <mergeCell ref="N83:Q83"/>
    <mergeCell ref="F2:M2"/>
    <mergeCell ref="F4:M4"/>
    <mergeCell ref="H6:H7"/>
    <mergeCell ref="J6:J7"/>
    <mergeCell ref="L6:L7"/>
    <mergeCell ref="A6:A7"/>
    <mergeCell ref="B6:C6"/>
    <mergeCell ref="D6:D7"/>
    <mergeCell ref="F6:F7"/>
    <mergeCell ref="G6:G7"/>
  </mergeCells>
  <phoneticPr fontId="5"/>
  <dataValidations count="2">
    <dataValidation type="list" allowBlank="1" showInputMessage="1" showErrorMessage="1" sqref="M8:M67">
      <formula1>"100m,200m,400m,800m,1500m,5000m,10000m,110mH,400mH,3000mSC,5000mW,400mR,1600mR,走高跳,棒高跳,走幅跳,三段跳,砲丸投,円盤投,ハンマー投,やり投,十種競技"</formula1>
    </dataValidation>
    <dataValidation type="list" allowBlank="1" showInputMessage="1" showErrorMessage="1" sqref="S8:S67">
      <formula1>"ﾊﾝﾏｰ左投,規格外,陸協推薦"</formula1>
    </dataValidation>
  </dataValidations>
  <printOptions horizontalCentered="1"/>
  <pageMargins left="0.39370078740157483" right="0.39370078740157483" top="0.43307086614173229" bottom="0.15748031496062992" header="0.15748031496062992" footer="0.15748031496062992"/>
  <pageSetup paperSize="9" scale="45"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2"/>
  <sheetViews>
    <sheetView zoomScaleNormal="100" workbookViewId="0">
      <selection activeCell="P29" sqref="P29"/>
    </sheetView>
  </sheetViews>
  <sheetFormatPr defaultRowHeight="13.5"/>
  <cols>
    <col min="1" max="1" width="6.25" style="1" customWidth="1"/>
    <col min="2" max="2" width="15.125" style="1" customWidth="1"/>
    <col min="3" max="3" width="14.125" style="1" customWidth="1"/>
    <col min="4" max="4" width="18.5" style="1" customWidth="1"/>
    <col min="5" max="5" width="5.625" bestFit="1" customWidth="1"/>
    <col min="6" max="6" width="10.875" bestFit="1" customWidth="1"/>
    <col min="7" max="8" width="8.75" customWidth="1"/>
    <col min="9" max="9" width="5.375" customWidth="1"/>
    <col min="10" max="13" width="10.75" customWidth="1"/>
    <col min="14" max="14" width="6.25" customWidth="1"/>
    <col min="15" max="15" width="5.5" bestFit="1" customWidth="1"/>
    <col min="16" max="17" width="8" bestFit="1" customWidth="1"/>
    <col min="18" max="18" width="8.625" customWidth="1"/>
    <col min="19" max="19" width="9" customWidth="1"/>
    <col min="20" max="20" width="15.5" customWidth="1"/>
    <col min="21" max="21" width="7.625" customWidth="1"/>
    <col min="22" max="22" width="11" customWidth="1"/>
    <col min="23" max="23" width="12.125" style="38" bestFit="1" customWidth="1"/>
    <col min="25" max="25" width="4.625" bestFit="1" customWidth="1"/>
    <col min="26" max="26" width="6.5" bestFit="1" customWidth="1"/>
    <col min="27" max="27" width="8" bestFit="1" customWidth="1"/>
  </cols>
  <sheetData>
    <row r="1" spans="1:27" ht="36" customHeight="1">
      <c r="E1" s="97" t="s">
        <v>200</v>
      </c>
    </row>
    <row r="2" spans="1:27" ht="24" customHeight="1">
      <c r="A2" s="401" t="s">
        <v>199</v>
      </c>
      <c r="B2" s="402"/>
      <c r="C2" s="402"/>
      <c r="D2" s="403"/>
      <c r="E2" s="41" t="s">
        <v>178</v>
      </c>
      <c r="F2" s="41" t="s">
        <v>92</v>
      </c>
      <c r="G2" s="42" t="s">
        <v>179</v>
      </c>
      <c r="H2" s="42" t="s">
        <v>180</v>
      </c>
      <c r="I2" s="42" t="s">
        <v>188</v>
      </c>
      <c r="J2" s="42" t="s">
        <v>189</v>
      </c>
      <c r="K2" s="42" t="s">
        <v>181</v>
      </c>
      <c r="L2" s="42" t="s">
        <v>182</v>
      </c>
      <c r="M2" s="42" t="s">
        <v>183</v>
      </c>
      <c r="N2" s="41" t="s">
        <v>93</v>
      </c>
      <c r="O2" s="41" t="s">
        <v>184</v>
      </c>
      <c r="P2" s="42" t="s">
        <v>190</v>
      </c>
      <c r="Q2" s="42" t="s">
        <v>191</v>
      </c>
      <c r="R2" s="42" t="s">
        <v>185</v>
      </c>
      <c r="S2" s="41" t="s">
        <v>94</v>
      </c>
      <c r="T2" s="42" t="s">
        <v>95</v>
      </c>
      <c r="U2" s="42" t="s">
        <v>192</v>
      </c>
      <c r="V2" s="42" t="s">
        <v>193</v>
      </c>
      <c r="W2" s="43" t="s">
        <v>196</v>
      </c>
      <c r="X2" s="37" t="s">
        <v>194</v>
      </c>
      <c r="Y2" s="36" t="s">
        <v>186</v>
      </c>
      <c r="Z2" s="36" t="s">
        <v>187</v>
      </c>
      <c r="AA2" s="37" t="s">
        <v>197</v>
      </c>
    </row>
    <row r="3" spans="1:27">
      <c r="A3" s="44" t="str">
        <f t="shared" ref="A3:A34" si="0">IF(I3="","",I3)</f>
        <v/>
      </c>
      <c r="B3" s="44" t="str">
        <f t="shared" ref="B3:B34" si="1">IF(A3="","",G3&amp;" "&amp;H3)</f>
        <v/>
      </c>
      <c r="C3" s="44" t="str">
        <f t="shared" ref="C3:C34" si="2">IF(A3="","",ASC(J3&amp;" "&amp;K3))</f>
        <v/>
      </c>
      <c r="D3" s="44" t="str">
        <f t="shared" ref="D3:D34" si="3">IF(A3="","",L3&amp;" "&amp;M3)</f>
        <v/>
      </c>
      <c r="E3" s="3"/>
      <c r="F3" s="3"/>
      <c r="G3" s="3"/>
      <c r="H3" s="3"/>
      <c r="I3" s="3"/>
      <c r="J3" s="3"/>
      <c r="K3" s="3"/>
      <c r="L3" s="3"/>
      <c r="M3" s="3"/>
      <c r="N3" s="3"/>
      <c r="O3" s="3"/>
      <c r="P3" s="3"/>
      <c r="Q3" s="3"/>
      <c r="R3" s="3"/>
      <c r="S3" s="3"/>
      <c r="T3" s="3"/>
      <c r="U3" s="3"/>
      <c r="V3" s="3"/>
      <c r="W3" s="39"/>
      <c r="X3" s="2"/>
      <c r="Y3" s="2"/>
      <c r="Z3" s="2"/>
      <c r="AA3" s="2"/>
    </row>
    <row r="4" spans="1:27">
      <c r="A4" s="44" t="str">
        <f t="shared" si="0"/>
        <v/>
      </c>
      <c r="B4" s="44" t="str">
        <f t="shared" si="1"/>
        <v/>
      </c>
      <c r="C4" s="44" t="str">
        <f t="shared" si="2"/>
        <v/>
      </c>
      <c r="D4" s="44" t="str">
        <f t="shared" si="3"/>
        <v/>
      </c>
      <c r="E4" s="3"/>
      <c r="F4" s="3"/>
      <c r="G4" s="3"/>
      <c r="H4" s="3"/>
      <c r="I4" s="3"/>
      <c r="J4" s="3"/>
      <c r="K4" s="3"/>
      <c r="L4" s="3"/>
      <c r="M4" s="3"/>
      <c r="N4" s="3"/>
      <c r="O4" s="3"/>
      <c r="P4" s="3"/>
      <c r="Q4" s="3"/>
      <c r="R4" s="3"/>
      <c r="S4" s="3"/>
      <c r="T4" s="3"/>
      <c r="U4" s="3"/>
      <c r="V4" s="3"/>
      <c r="W4" s="39"/>
      <c r="X4" s="2"/>
      <c r="Y4" s="2"/>
      <c r="Z4" s="2"/>
      <c r="AA4" s="2"/>
    </row>
    <row r="5" spans="1:27">
      <c r="A5" s="44" t="str">
        <f t="shared" si="0"/>
        <v/>
      </c>
      <c r="B5" s="44" t="str">
        <f t="shared" si="1"/>
        <v/>
      </c>
      <c r="C5" s="44" t="str">
        <f t="shared" si="2"/>
        <v/>
      </c>
      <c r="D5" s="44" t="str">
        <f t="shared" si="3"/>
        <v/>
      </c>
      <c r="E5" s="3"/>
      <c r="F5" s="3"/>
      <c r="G5" s="3"/>
      <c r="H5" s="3"/>
      <c r="I5" s="3"/>
      <c r="J5" s="3"/>
      <c r="K5" s="3"/>
      <c r="L5" s="3"/>
      <c r="M5" s="3"/>
      <c r="N5" s="3"/>
      <c r="O5" s="3"/>
      <c r="P5" s="3"/>
      <c r="Q5" s="3"/>
      <c r="R5" s="3"/>
      <c r="S5" s="3"/>
      <c r="T5" s="3"/>
      <c r="U5" s="3"/>
      <c r="V5" s="3"/>
      <c r="W5" s="39"/>
      <c r="X5" s="2"/>
      <c r="Y5" s="2"/>
      <c r="Z5" s="2"/>
      <c r="AA5" s="2"/>
    </row>
    <row r="6" spans="1:27">
      <c r="A6" s="44" t="str">
        <f t="shared" si="0"/>
        <v/>
      </c>
      <c r="B6" s="44" t="str">
        <f t="shared" si="1"/>
        <v/>
      </c>
      <c r="C6" s="44" t="str">
        <f t="shared" si="2"/>
        <v/>
      </c>
      <c r="D6" s="44" t="str">
        <f t="shared" si="3"/>
        <v/>
      </c>
      <c r="E6" s="3"/>
      <c r="F6" s="3"/>
      <c r="G6" s="3"/>
      <c r="H6" s="3"/>
      <c r="I6" s="3"/>
      <c r="J6" s="3"/>
      <c r="K6" s="3"/>
      <c r="L6" s="3"/>
      <c r="M6" s="3"/>
      <c r="N6" s="3"/>
      <c r="O6" s="3"/>
      <c r="P6" s="3"/>
      <c r="Q6" s="3"/>
      <c r="R6" s="3"/>
      <c r="S6" s="3"/>
      <c r="T6" s="3"/>
      <c r="U6" s="3"/>
      <c r="V6" s="3"/>
      <c r="W6" s="39"/>
      <c r="X6" s="2"/>
      <c r="Y6" s="2"/>
      <c r="Z6" s="2"/>
      <c r="AA6" s="2"/>
    </row>
    <row r="7" spans="1:27">
      <c r="A7" s="44" t="str">
        <f t="shared" si="0"/>
        <v/>
      </c>
      <c r="B7" s="44" t="str">
        <f t="shared" si="1"/>
        <v/>
      </c>
      <c r="C7" s="44" t="str">
        <f t="shared" si="2"/>
        <v/>
      </c>
      <c r="D7" s="44" t="str">
        <f t="shared" si="3"/>
        <v/>
      </c>
      <c r="E7" s="3"/>
      <c r="F7" s="3"/>
      <c r="G7" s="3"/>
      <c r="H7" s="3"/>
      <c r="I7" s="3"/>
      <c r="J7" s="3"/>
      <c r="K7" s="3"/>
      <c r="L7" s="3"/>
      <c r="M7" s="3"/>
      <c r="N7" s="3"/>
      <c r="O7" s="3"/>
      <c r="P7" s="3"/>
      <c r="Q7" s="3"/>
      <c r="R7" s="3"/>
      <c r="S7" s="3"/>
      <c r="T7" s="3"/>
      <c r="U7" s="3"/>
      <c r="V7" s="3"/>
      <c r="W7" s="39"/>
      <c r="X7" s="2"/>
      <c r="Y7" s="2"/>
      <c r="Z7" s="2"/>
      <c r="AA7" s="2"/>
    </row>
    <row r="8" spans="1:27">
      <c r="A8" s="44" t="str">
        <f t="shared" si="0"/>
        <v/>
      </c>
      <c r="B8" s="44" t="str">
        <f t="shared" si="1"/>
        <v/>
      </c>
      <c r="C8" s="44" t="str">
        <f t="shared" si="2"/>
        <v/>
      </c>
      <c r="D8" s="44" t="str">
        <f t="shared" si="3"/>
        <v/>
      </c>
      <c r="E8" s="3"/>
      <c r="F8" s="3"/>
      <c r="G8" s="3"/>
      <c r="H8" s="3"/>
      <c r="I8" s="3"/>
      <c r="J8" s="3"/>
      <c r="K8" s="3"/>
      <c r="L8" s="3"/>
      <c r="M8" s="3"/>
      <c r="N8" s="3"/>
      <c r="O8" s="3"/>
      <c r="P8" s="3"/>
      <c r="Q8" s="3"/>
      <c r="R8" s="3"/>
      <c r="S8" s="3"/>
      <c r="T8" s="3"/>
      <c r="U8" s="3"/>
      <c r="V8" s="3"/>
      <c r="W8" s="39"/>
      <c r="X8" s="2"/>
      <c r="Y8" s="2"/>
      <c r="Z8" s="2"/>
      <c r="AA8" s="2"/>
    </row>
    <row r="9" spans="1:27">
      <c r="A9" s="44" t="str">
        <f t="shared" si="0"/>
        <v/>
      </c>
      <c r="B9" s="44" t="str">
        <f t="shared" si="1"/>
        <v/>
      </c>
      <c r="C9" s="44" t="str">
        <f t="shared" si="2"/>
        <v/>
      </c>
      <c r="D9" s="44" t="str">
        <f t="shared" si="3"/>
        <v/>
      </c>
      <c r="E9" s="3"/>
      <c r="F9" s="3"/>
      <c r="G9" s="3"/>
      <c r="H9" s="3"/>
      <c r="I9" s="3"/>
      <c r="J9" s="3"/>
      <c r="K9" s="3"/>
      <c r="L9" s="3"/>
      <c r="M9" s="3"/>
      <c r="N9" s="3"/>
      <c r="O9" s="3"/>
      <c r="P9" s="3"/>
      <c r="Q9" s="3"/>
      <c r="R9" s="3"/>
      <c r="S9" s="3"/>
      <c r="T9" s="3"/>
      <c r="U9" s="3"/>
      <c r="V9" s="3"/>
      <c r="W9" s="39"/>
      <c r="X9" s="2"/>
      <c r="Y9" s="2"/>
      <c r="Z9" s="2"/>
      <c r="AA9" s="2"/>
    </row>
    <row r="10" spans="1:27">
      <c r="A10" s="44" t="str">
        <f t="shared" si="0"/>
        <v/>
      </c>
      <c r="B10" s="44" t="str">
        <f t="shared" si="1"/>
        <v/>
      </c>
      <c r="C10" s="44" t="str">
        <f t="shared" si="2"/>
        <v/>
      </c>
      <c r="D10" s="44" t="str">
        <f t="shared" si="3"/>
        <v/>
      </c>
      <c r="E10" s="3"/>
      <c r="F10" s="3"/>
      <c r="G10" s="3"/>
      <c r="H10" s="3"/>
      <c r="I10" s="3"/>
      <c r="J10" s="3"/>
      <c r="K10" s="3"/>
      <c r="L10" s="3"/>
      <c r="M10" s="3"/>
      <c r="N10" s="3"/>
      <c r="O10" s="3"/>
      <c r="P10" s="3"/>
      <c r="Q10" s="3"/>
      <c r="R10" s="3"/>
      <c r="S10" s="3"/>
      <c r="T10" s="3"/>
      <c r="U10" s="3"/>
      <c r="V10" s="3"/>
      <c r="W10" s="39"/>
      <c r="X10" s="2"/>
      <c r="Y10" s="2"/>
      <c r="Z10" s="2"/>
      <c r="AA10" s="2"/>
    </row>
    <row r="11" spans="1:27">
      <c r="A11" s="44" t="str">
        <f t="shared" si="0"/>
        <v/>
      </c>
      <c r="B11" s="44" t="str">
        <f t="shared" si="1"/>
        <v/>
      </c>
      <c r="C11" s="44" t="str">
        <f t="shared" si="2"/>
        <v/>
      </c>
      <c r="D11" s="44" t="str">
        <f t="shared" si="3"/>
        <v/>
      </c>
      <c r="E11" s="3"/>
      <c r="F11" s="3"/>
      <c r="G11" s="3"/>
      <c r="H11" s="3"/>
      <c r="I11" s="3"/>
      <c r="J11" s="3"/>
      <c r="K11" s="3"/>
      <c r="L11" s="3"/>
      <c r="M11" s="3"/>
      <c r="N11" s="3"/>
      <c r="O11" s="3"/>
      <c r="P11" s="3"/>
      <c r="Q11" s="3"/>
      <c r="R11" s="3"/>
      <c r="S11" s="3"/>
      <c r="T11" s="3"/>
      <c r="U11" s="3"/>
      <c r="V11" s="3"/>
      <c r="W11" s="39"/>
      <c r="X11" s="2"/>
      <c r="Y11" s="2"/>
      <c r="Z11" s="2"/>
      <c r="AA11" s="2"/>
    </row>
    <row r="12" spans="1:27">
      <c r="A12" s="44" t="str">
        <f t="shared" si="0"/>
        <v/>
      </c>
      <c r="B12" s="44" t="str">
        <f t="shared" si="1"/>
        <v/>
      </c>
      <c r="C12" s="44" t="str">
        <f t="shared" si="2"/>
        <v/>
      </c>
      <c r="D12" s="44" t="str">
        <f t="shared" si="3"/>
        <v/>
      </c>
      <c r="E12" s="3"/>
      <c r="F12" s="3"/>
      <c r="G12" s="3"/>
      <c r="H12" s="3"/>
      <c r="I12" s="3"/>
      <c r="J12" s="3"/>
      <c r="K12" s="3"/>
      <c r="L12" s="3"/>
      <c r="M12" s="3"/>
      <c r="N12" s="3"/>
      <c r="O12" s="3"/>
      <c r="P12" s="3"/>
      <c r="Q12" s="3"/>
      <c r="R12" s="3"/>
      <c r="S12" s="3"/>
      <c r="T12" s="3"/>
      <c r="U12" s="3"/>
      <c r="V12" s="3"/>
      <c r="W12" s="39"/>
      <c r="X12" s="2"/>
      <c r="Y12" s="2"/>
      <c r="Z12" s="2"/>
      <c r="AA12" s="2"/>
    </row>
    <row r="13" spans="1:27">
      <c r="A13" s="44" t="str">
        <f t="shared" si="0"/>
        <v/>
      </c>
      <c r="B13" s="44" t="str">
        <f t="shared" si="1"/>
        <v/>
      </c>
      <c r="C13" s="44" t="str">
        <f t="shared" si="2"/>
        <v/>
      </c>
      <c r="D13" s="44" t="str">
        <f t="shared" si="3"/>
        <v/>
      </c>
      <c r="E13" s="3"/>
      <c r="F13" s="3"/>
      <c r="G13" s="3"/>
      <c r="H13" s="3"/>
      <c r="I13" s="3"/>
      <c r="J13" s="3"/>
      <c r="K13" s="3"/>
      <c r="L13" s="3"/>
      <c r="M13" s="3"/>
      <c r="N13" s="3"/>
      <c r="O13" s="3"/>
      <c r="P13" s="3"/>
      <c r="Q13" s="3"/>
      <c r="R13" s="3"/>
      <c r="S13" s="3"/>
      <c r="T13" s="3"/>
      <c r="U13" s="3"/>
      <c r="V13" s="3"/>
      <c r="W13" s="39"/>
      <c r="X13" s="2"/>
      <c r="Y13" s="2"/>
      <c r="Z13" s="2"/>
      <c r="AA13" s="2"/>
    </row>
    <row r="14" spans="1:27">
      <c r="A14" s="44" t="str">
        <f t="shared" si="0"/>
        <v/>
      </c>
      <c r="B14" s="44" t="str">
        <f t="shared" si="1"/>
        <v/>
      </c>
      <c r="C14" s="44" t="str">
        <f t="shared" si="2"/>
        <v/>
      </c>
      <c r="D14" s="44" t="str">
        <f t="shared" si="3"/>
        <v/>
      </c>
      <c r="E14" s="3"/>
      <c r="F14" s="3"/>
      <c r="G14" s="3"/>
      <c r="H14" s="3"/>
      <c r="I14" s="3"/>
      <c r="J14" s="3"/>
      <c r="K14" s="3"/>
      <c r="L14" s="3"/>
      <c r="M14" s="3"/>
      <c r="N14" s="3"/>
      <c r="O14" s="3"/>
      <c r="P14" s="3"/>
      <c r="Q14" s="3"/>
      <c r="R14" s="3"/>
      <c r="S14" s="3"/>
      <c r="T14" s="3"/>
      <c r="U14" s="3"/>
      <c r="V14" s="3"/>
      <c r="W14" s="39"/>
      <c r="X14" s="2"/>
      <c r="Y14" s="2"/>
      <c r="Z14" s="2"/>
      <c r="AA14" s="2"/>
    </row>
    <row r="15" spans="1:27">
      <c r="A15" s="44" t="str">
        <f t="shared" si="0"/>
        <v/>
      </c>
      <c r="B15" s="44" t="str">
        <f t="shared" si="1"/>
        <v/>
      </c>
      <c r="C15" s="44" t="str">
        <f t="shared" si="2"/>
        <v/>
      </c>
      <c r="D15" s="44" t="str">
        <f t="shared" si="3"/>
        <v/>
      </c>
      <c r="E15" s="3"/>
      <c r="F15" s="3"/>
      <c r="G15" s="3"/>
      <c r="H15" s="3"/>
      <c r="I15" s="3"/>
      <c r="J15" s="3"/>
      <c r="K15" s="3"/>
      <c r="L15" s="3"/>
      <c r="M15" s="3"/>
      <c r="N15" s="3"/>
      <c r="O15" s="3"/>
      <c r="P15" s="3"/>
      <c r="Q15" s="3"/>
      <c r="R15" s="3"/>
      <c r="S15" s="3"/>
      <c r="T15" s="3"/>
      <c r="U15" s="3"/>
      <c r="V15" s="3"/>
      <c r="W15" s="39"/>
      <c r="X15" s="2"/>
      <c r="Y15" s="2"/>
      <c r="Z15" s="2"/>
      <c r="AA15" s="2"/>
    </row>
    <row r="16" spans="1:27">
      <c r="A16" s="44" t="str">
        <f t="shared" si="0"/>
        <v/>
      </c>
      <c r="B16" s="44" t="str">
        <f t="shared" si="1"/>
        <v/>
      </c>
      <c r="C16" s="44" t="str">
        <f t="shared" si="2"/>
        <v/>
      </c>
      <c r="D16" s="44" t="str">
        <f t="shared" si="3"/>
        <v/>
      </c>
      <c r="E16" s="3"/>
      <c r="F16" s="3"/>
      <c r="G16" s="3"/>
      <c r="H16" s="3"/>
      <c r="I16" s="3"/>
      <c r="J16" s="3"/>
      <c r="K16" s="3"/>
      <c r="L16" s="3"/>
      <c r="M16" s="3"/>
      <c r="N16" s="3"/>
      <c r="O16" s="3"/>
      <c r="P16" s="3"/>
      <c r="Q16" s="3"/>
      <c r="R16" s="3"/>
      <c r="S16" s="3"/>
      <c r="T16" s="3"/>
      <c r="U16" s="3"/>
      <c r="V16" s="3"/>
      <c r="W16" s="39"/>
      <c r="X16" s="2"/>
      <c r="Y16" s="2"/>
      <c r="Z16" s="2"/>
      <c r="AA16" s="2"/>
    </row>
    <row r="17" spans="1:27">
      <c r="A17" s="44" t="str">
        <f t="shared" si="0"/>
        <v/>
      </c>
      <c r="B17" s="44" t="str">
        <f t="shared" si="1"/>
        <v/>
      </c>
      <c r="C17" s="44" t="str">
        <f t="shared" si="2"/>
        <v/>
      </c>
      <c r="D17" s="44" t="str">
        <f t="shared" si="3"/>
        <v/>
      </c>
      <c r="E17" s="3"/>
      <c r="F17" s="3"/>
      <c r="G17" s="3"/>
      <c r="H17" s="3"/>
      <c r="I17" s="3"/>
      <c r="J17" s="3"/>
      <c r="K17" s="3"/>
      <c r="L17" s="3"/>
      <c r="M17" s="3"/>
      <c r="N17" s="3"/>
      <c r="O17" s="3"/>
      <c r="P17" s="3"/>
      <c r="Q17" s="3"/>
      <c r="R17" s="3"/>
      <c r="S17" s="3"/>
      <c r="T17" s="3"/>
      <c r="U17" s="3"/>
      <c r="V17" s="3"/>
      <c r="W17" s="39"/>
      <c r="X17" s="2"/>
      <c r="Y17" s="2"/>
      <c r="Z17" s="2"/>
      <c r="AA17" s="2"/>
    </row>
    <row r="18" spans="1:27">
      <c r="A18" s="44" t="str">
        <f t="shared" si="0"/>
        <v/>
      </c>
      <c r="B18" s="44" t="str">
        <f t="shared" si="1"/>
        <v/>
      </c>
      <c r="C18" s="44" t="str">
        <f t="shared" si="2"/>
        <v/>
      </c>
      <c r="D18" s="44" t="str">
        <f t="shared" si="3"/>
        <v/>
      </c>
      <c r="E18" s="3"/>
      <c r="F18" s="3"/>
      <c r="G18" s="3"/>
      <c r="H18" s="3"/>
      <c r="I18" s="3"/>
      <c r="J18" s="3"/>
      <c r="K18" s="3"/>
      <c r="L18" s="3"/>
      <c r="M18" s="3"/>
      <c r="N18" s="3"/>
      <c r="O18" s="3"/>
      <c r="P18" s="3"/>
      <c r="Q18" s="3"/>
      <c r="R18" s="3"/>
      <c r="S18" s="3"/>
      <c r="T18" s="3"/>
      <c r="U18" s="3"/>
      <c r="V18" s="3"/>
      <c r="W18" s="39"/>
      <c r="X18" s="2"/>
      <c r="Y18" s="2"/>
      <c r="Z18" s="2"/>
      <c r="AA18" s="2"/>
    </row>
    <row r="19" spans="1:27">
      <c r="A19" s="44" t="str">
        <f t="shared" si="0"/>
        <v/>
      </c>
      <c r="B19" s="44" t="str">
        <f t="shared" si="1"/>
        <v/>
      </c>
      <c r="C19" s="44" t="str">
        <f t="shared" si="2"/>
        <v/>
      </c>
      <c r="D19" s="44" t="str">
        <f t="shared" si="3"/>
        <v/>
      </c>
      <c r="E19" s="3"/>
      <c r="F19" s="3"/>
      <c r="G19" s="3"/>
      <c r="H19" s="3"/>
      <c r="I19" s="3"/>
      <c r="J19" s="3"/>
      <c r="K19" s="3"/>
      <c r="L19" s="3"/>
      <c r="M19" s="3"/>
      <c r="N19" s="3"/>
      <c r="O19" s="3"/>
      <c r="P19" s="3"/>
      <c r="Q19" s="3"/>
      <c r="R19" s="3"/>
      <c r="S19" s="3"/>
      <c r="T19" s="3"/>
      <c r="U19" s="3"/>
      <c r="V19" s="3"/>
      <c r="W19" s="39"/>
      <c r="X19" s="2"/>
      <c r="Y19" s="2"/>
      <c r="Z19" s="2"/>
      <c r="AA19" s="2"/>
    </row>
    <row r="20" spans="1:27">
      <c r="A20" s="44" t="str">
        <f t="shared" si="0"/>
        <v/>
      </c>
      <c r="B20" s="44" t="str">
        <f t="shared" si="1"/>
        <v/>
      </c>
      <c r="C20" s="44" t="str">
        <f t="shared" si="2"/>
        <v/>
      </c>
      <c r="D20" s="44" t="str">
        <f t="shared" si="3"/>
        <v/>
      </c>
      <c r="E20" s="3"/>
      <c r="F20" s="3"/>
      <c r="G20" s="3"/>
      <c r="H20" s="3"/>
      <c r="I20" s="3"/>
      <c r="J20" s="3"/>
      <c r="K20" s="3"/>
      <c r="L20" s="3"/>
      <c r="M20" s="3"/>
      <c r="N20" s="3"/>
      <c r="O20" s="3"/>
      <c r="P20" s="3"/>
      <c r="Q20" s="3"/>
      <c r="R20" s="3"/>
      <c r="S20" s="3"/>
      <c r="T20" s="3"/>
      <c r="U20" s="3"/>
      <c r="V20" s="3"/>
      <c r="W20" s="39"/>
      <c r="X20" s="2"/>
      <c r="Y20" s="2"/>
      <c r="Z20" s="2"/>
      <c r="AA20" s="2"/>
    </row>
    <row r="21" spans="1:27">
      <c r="A21" s="44" t="str">
        <f t="shared" si="0"/>
        <v/>
      </c>
      <c r="B21" s="44" t="str">
        <f t="shared" si="1"/>
        <v/>
      </c>
      <c r="C21" s="44" t="str">
        <f t="shared" si="2"/>
        <v/>
      </c>
      <c r="D21" s="44" t="str">
        <f t="shared" si="3"/>
        <v/>
      </c>
      <c r="E21" s="3"/>
      <c r="F21" s="3"/>
      <c r="G21" s="3"/>
      <c r="H21" s="3"/>
      <c r="I21" s="3"/>
      <c r="J21" s="3"/>
      <c r="K21" s="3"/>
      <c r="L21" s="3"/>
      <c r="M21" s="3"/>
      <c r="N21" s="3"/>
      <c r="O21" s="3"/>
      <c r="P21" s="3"/>
      <c r="Q21" s="3"/>
      <c r="R21" s="3"/>
      <c r="S21" s="3"/>
      <c r="T21" s="3"/>
      <c r="U21" s="3"/>
      <c r="V21" s="3"/>
      <c r="W21" s="39"/>
      <c r="X21" s="2"/>
      <c r="Y21" s="2"/>
      <c r="Z21" s="2"/>
      <c r="AA21" s="2"/>
    </row>
    <row r="22" spans="1:27">
      <c r="A22" s="44" t="str">
        <f t="shared" si="0"/>
        <v/>
      </c>
      <c r="B22" s="44" t="str">
        <f t="shared" si="1"/>
        <v/>
      </c>
      <c r="C22" s="44" t="str">
        <f t="shared" si="2"/>
        <v/>
      </c>
      <c r="D22" s="44" t="str">
        <f t="shared" si="3"/>
        <v/>
      </c>
      <c r="E22" s="3"/>
      <c r="F22" s="3"/>
      <c r="G22" s="3"/>
      <c r="H22" s="3"/>
      <c r="I22" s="3"/>
      <c r="J22" s="3"/>
      <c r="K22" s="3"/>
      <c r="L22" s="3"/>
      <c r="M22" s="3"/>
      <c r="N22" s="3"/>
      <c r="O22" s="3"/>
      <c r="P22" s="3"/>
      <c r="Q22" s="3"/>
      <c r="R22" s="3"/>
      <c r="S22" s="3"/>
      <c r="T22" s="3"/>
      <c r="U22" s="3"/>
      <c r="V22" s="3"/>
      <c r="W22" s="39"/>
      <c r="X22" s="2"/>
      <c r="Y22" s="2"/>
      <c r="Z22" s="2"/>
      <c r="AA22" s="2"/>
    </row>
    <row r="23" spans="1:27">
      <c r="A23" s="44" t="str">
        <f t="shared" si="0"/>
        <v/>
      </c>
      <c r="B23" s="44" t="str">
        <f t="shared" si="1"/>
        <v/>
      </c>
      <c r="C23" s="44" t="str">
        <f t="shared" si="2"/>
        <v/>
      </c>
      <c r="D23" s="44" t="str">
        <f t="shared" si="3"/>
        <v/>
      </c>
      <c r="E23" s="3"/>
      <c r="F23" s="3"/>
      <c r="G23" s="3"/>
      <c r="H23" s="3"/>
      <c r="I23" s="3"/>
      <c r="J23" s="3"/>
      <c r="K23" s="3"/>
      <c r="L23" s="3"/>
      <c r="M23" s="3"/>
      <c r="N23" s="3"/>
      <c r="O23" s="3"/>
      <c r="P23" s="3"/>
      <c r="Q23" s="3"/>
      <c r="R23" s="3"/>
      <c r="S23" s="3"/>
      <c r="T23" s="3"/>
      <c r="U23" s="3"/>
      <c r="V23" s="3"/>
      <c r="W23" s="39"/>
      <c r="X23" s="2"/>
      <c r="Y23" s="2"/>
      <c r="Z23" s="2"/>
      <c r="AA23" s="2"/>
    </row>
    <row r="24" spans="1:27">
      <c r="A24" s="44" t="str">
        <f t="shared" si="0"/>
        <v/>
      </c>
      <c r="B24" s="44" t="str">
        <f t="shared" si="1"/>
        <v/>
      </c>
      <c r="C24" s="44" t="str">
        <f t="shared" si="2"/>
        <v/>
      </c>
      <c r="D24" s="44" t="str">
        <f t="shared" si="3"/>
        <v/>
      </c>
      <c r="E24" s="3"/>
      <c r="F24" s="3"/>
      <c r="G24" s="3"/>
      <c r="H24" s="3"/>
      <c r="I24" s="3"/>
      <c r="J24" s="3"/>
      <c r="K24" s="3"/>
      <c r="L24" s="3"/>
      <c r="M24" s="3"/>
      <c r="N24" s="3"/>
      <c r="O24" s="3"/>
      <c r="P24" s="3"/>
      <c r="Q24" s="3"/>
      <c r="R24" s="3"/>
      <c r="S24" s="3"/>
      <c r="T24" s="3"/>
      <c r="U24" s="3"/>
      <c r="V24" s="3"/>
      <c r="W24" s="39"/>
      <c r="X24" s="2"/>
      <c r="Y24" s="2"/>
      <c r="Z24" s="2"/>
      <c r="AA24" s="2"/>
    </row>
    <row r="25" spans="1:27">
      <c r="A25" s="44" t="str">
        <f t="shared" si="0"/>
        <v/>
      </c>
      <c r="B25" s="44" t="str">
        <f t="shared" si="1"/>
        <v/>
      </c>
      <c r="C25" s="44" t="str">
        <f t="shared" si="2"/>
        <v/>
      </c>
      <c r="D25" s="44" t="str">
        <f t="shared" si="3"/>
        <v/>
      </c>
      <c r="E25" s="3"/>
      <c r="F25" s="3"/>
      <c r="G25" s="3"/>
      <c r="H25" s="3"/>
      <c r="I25" s="3"/>
      <c r="J25" s="3"/>
      <c r="K25" s="3"/>
      <c r="L25" s="3"/>
      <c r="M25" s="3"/>
      <c r="N25" s="3"/>
      <c r="O25" s="3"/>
      <c r="P25" s="3"/>
      <c r="Q25" s="3"/>
      <c r="R25" s="3"/>
      <c r="S25" s="3"/>
      <c r="T25" s="3"/>
      <c r="U25" s="3"/>
      <c r="V25" s="3"/>
      <c r="W25" s="39"/>
      <c r="X25" s="2"/>
      <c r="Y25" s="2"/>
      <c r="Z25" s="2"/>
      <c r="AA25" s="2"/>
    </row>
    <row r="26" spans="1:27">
      <c r="A26" s="44" t="str">
        <f t="shared" si="0"/>
        <v/>
      </c>
      <c r="B26" s="44" t="str">
        <f t="shared" si="1"/>
        <v/>
      </c>
      <c r="C26" s="44" t="str">
        <f t="shared" si="2"/>
        <v/>
      </c>
      <c r="D26" s="44" t="str">
        <f t="shared" si="3"/>
        <v/>
      </c>
      <c r="E26" s="3"/>
      <c r="F26" s="3"/>
      <c r="G26" s="3"/>
      <c r="H26" s="3"/>
      <c r="I26" s="3"/>
      <c r="J26" s="3"/>
      <c r="K26" s="3"/>
      <c r="L26" s="3"/>
      <c r="M26" s="3"/>
      <c r="N26" s="3"/>
      <c r="O26" s="3"/>
      <c r="P26" s="3"/>
      <c r="Q26" s="3"/>
      <c r="R26" s="3"/>
      <c r="S26" s="3"/>
      <c r="T26" s="3"/>
      <c r="U26" s="3"/>
      <c r="V26" s="3"/>
      <c r="W26" s="39"/>
      <c r="X26" s="2"/>
      <c r="Y26" s="2"/>
      <c r="Z26" s="2"/>
      <c r="AA26" s="2"/>
    </row>
    <row r="27" spans="1:27">
      <c r="A27" s="44" t="str">
        <f t="shared" si="0"/>
        <v/>
      </c>
      <c r="B27" s="44" t="str">
        <f t="shared" si="1"/>
        <v/>
      </c>
      <c r="C27" s="44" t="str">
        <f t="shared" si="2"/>
        <v/>
      </c>
      <c r="D27" s="44" t="str">
        <f t="shared" si="3"/>
        <v/>
      </c>
      <c r="E27" s="3"/>
      <c r="F27" s="3"/>
      <c r="G27" s="3"/>
      <c r="H27" s="3"/>
      <c r="I27" s="3"/>
      <c r="J27" s="3"/>
      <c r="K27" s="3"/>
      <c r="L27" s="3"/>
      <c r="M27" s="3"/>
      <c r="N27" s="3"/>
      <c r="O27" s="3"/>
      <c r="P27" s="3"/>
      <c r="Q27" s="3"/>
      <c r="R27" s="3"/>
      <c r="S27" s="3"/>
      <c r="T27" s="3"/>
      <c r="U27" s="3"/>
      <c r="V27" s="3"/>
      <c r="W27" s="39"/>
      <c r="X27" s="2"/>
      <c r="Y27" s="2"/>
      <c r="Z27" s="2"/>
      <c r="AA27" s="2"/>
    </row>
    <row r="28" spans="1:27">
      <c r="A28" s="44" t="str">
        <f t="shared" si="0"/>
        <v/>
      </c>
      <c r="B28" s="44" t="str">
        <f t="shared" si="1"/>
        <v/>
      </c>
      <c r="C28" s="44" t="str">
        <f t="shared" si="2"/>
        <v/>
      </c>
      <c r="D28" s="44" t="str">
        <f t="shared" si="3"/>
        <v/>
      </c>
      <c r="E28" s="3"/>
      <c r="F28" s="3"/>
      <c r="G28" s="3"/>
      <c r="H28" s="3"/>
      <c r="I28" s="3"/>
      <c r="J28" s="3"/>
      <c r="K28" s="3"/>
      <c r="L28" s="3"/>
      <c r="M28" s="3"/>
      <c r="N28" s="3"/>
      <c r="O28" s="3"/>
      <c r="P28" s="3"/>
      <c r="Q28" s="3"/>
      <c r="R28" s="3"/>
      <c r="S28" s="3"/>
      <c r="T28" s="3"/>
      <c r="U28" s="3"/>
      <c r="V28" s="3"/>
      <c r="W28" s="39"/>
      <c r="X28" s="2"/>
      <c r="Y28" s="2"/>
      <c r="Z28" s="2"/>
      <c r="AA28" s="2"/>
    </row>
    <row r="29" spans="1:27">
      <c r="A29" s="44" t="str">
        <f t="shared" si="0"/>
        <v/>
      </c>
      <c r="B29" s="44" t="str">
        <f t="shared" si="1"/>
        <v/>
      </c>
      <c r="C29" s="44" t="str">
        <f t="shared" si="2"/>
        <v/>
      </c>
      <c r="D29" s="44" t="str">
        <f t="shared" si="3"/>
        <v/>
      </c>
      <c r="E29" s="3"/>
      <c r="F29" s="3"/>
      <c r="G29" s="3"/>
      <c r="H29" s="3"/>
      <c r="I29" s="3"/>
      <c r="J29" s="3"/>
      <c r="K29" s="3"/>
      <c r="L29" s="3"/>
      <c r="M29" s="3"/>
      <c r="N29" s="3"/>
      <c r="O29" s="3"/>
      <c r="P29" s="3"/>
      <c r="Q29" s="3"/>
      <c r="R29" s="3"/>
      <c r="S29" s="3"/>
      <c r="T29" s="3"/>
      <c r="U29" s="3"/>
      <c r="V29" s="3"/>
      <c r="W29" s="39"/>
      <c r="X29" s="2"/>
      <c r="Y29" s="2"/>
      <c r="Z29" s="2"/>
      <c r="AA29" s="2"/>
    </row>
    <row r="30" spans="1:27">
      <c r="A30" s="44" t="str">
        <f t="shared" si="0"/>
        <v/>
      </c>
      <c r="B30" s="44" t="str">
        <f t="shared" si="1"/>
        <v/>
      </c>
      <c r="C30" s="44" t="str">
        <f t="shared" si="2"/>
        <v/>
      </c>
      <c r="D30" s="44" t="str">
        <f t="shared" si="3"/>
        <v/>
      </c>
      <c r="E30" s="3"/>
      <c r="F30" s="3"/>
      <c r="G30" s="3"/>
      <c r="H30" s="3"/>
      <c r="I30" s="3"/>
      <c r="J30" s="3"/>
      <c r="K30" s="3"/>
      <c r="L30" s="3"/>
      <c r="M30" s="3"/>
      <c r="N30" s="3"/>
      <c r="O30" s="3"/>
      <c r="P30" s="3"/>
      <c r="Q30" s="3"/>
      <c r="R30" s="3"/>
      <c r="S30" s="3"/>
      <c r="T30" s="3"/>
      <c r="U30" s="3"/>
      <c r="V30" s="3"/>
      <c r="W30" s="39"/>
      <c r="X30" s="2"/>
      <c r="Y30" s="2"/>
      <c r="Z30" s="2"/>
      <c r="AA30" s="2"/>
    </row>
    <row r="31" spans="1:27">
      <c r="A31" s="44" t="str">
        <f t="shared" si="0"/>
        <v/>
      </c>
      <c r="B31" s="44" t="str">
        <f t="shared" si="1"/>
        <v/>
      </c>
      <c r="C31" s="44" t="str">
        <f t="shared" si="2"/>
        <v/>
      </c>
      <c r="D31" s="44" t="str">
        <f t="shared" si="3"/>
        <v/>
      </c>
      <c r="E31" s="3"/>
      <c r="F31" s="3"/>
      <c r="G31" s="3"/>
      <c r="H31" s="3"/>
      <c r="I31" s="3"/>
      <c r="J31" s="3"/>
      <c r="K31" s="3"/>
      <c r="L31" s="3"/>
      <c r="M31" s="3"/>
      <c r="N31" s="3"/>
      <c r="O31" s="3"/>
      <c r="P31" s="3"/>
      <c r="Q31" s="3"/>
      <c r="R31" s="3"/>
      <c r="S31" s="3"/>
      <c r="T31" s="3"/>
      <c r="U31" s="3"/>
      <c r="V31" s="3"/>
      <c r="W31" s="39"/>
      <c r="X31" s="2"/>
      <c r="Y31" s="2"/>
      <c r="Z31" s="2"/>
      <c r="AA31" s="2"/>
    </row>
    <row r="32" spans="1:27">
      <c r="A32" s="44" t="str">
        <f t="shared" si="0"/>
        <v/>
      </c>
      <c r="B32" s="44" t="str">
        <f t="shared" si="1"/>
        <v/>
      </c>
      <c r="C32" s="44" t="str">
        <f t="shared" si="2"/>
        <v/>
      </c>
      <c r="D32" s="44" t="str">
        <f t="shared" si="3"/>
        <v/>
      </c>
      <c r="E32" s="3"/>
      <c r="F32" s="3"/>
      <c r="G32" s="3"/>
      <c r="H32" s="3"/>
      <c r="I32" s="3"/>
      <c r="J32" s="3"/>
      <c r="K32" s="3"/>
      <c r="L32" s="3"/>
      <c r="M32" s="3"/>
      <c r="N32" s="3"/>
      <c r="O32" s="3"/>
      <c r="P32" s="3"/>
      <c r="Q32" s="3"/>
      <c r="R32" s="3"/>
      <c r="S32" s="3"/>
      <c r="T32" s="3"/>
      <c r="U32" s="3"/>
      <c r="V32" s="3"/>
      <c r="W32" s="39"/>
      <c r="X32" s="2"/>
      <c r="Y32" s="2"/>
      <c r="Z32" s="2"/>
      <c r="AA32" s="2"/>
    </row>
    <row r="33" spans="1:27">
      <c r="A33" s="44" t="str">
        <f t="shared" si="0"/>
        <v/>
      </c>
      <c r="B33" s="44" t="str">
        <f t="shared" si="1"/>
        <v/>
      </c>
      <c r="C33" s="44" t="str">
        <f t="shared" si="2"/>
        <v/>
      </c>
      <c r="D33" s="44" t="str">
        <f t="shared" si="3"/>
        <v/>
      </c>
      <c r="E33" s="3"/>
      <c r="F33" s="3"/>
      <c r="G33" s="3"/>
      <c r="H33" s="3"/>
      <c r="I33" s="3"/>
      <c r="J33" s="3"/>
      <c r="K33" s="3"/>
      <c r="L33" s="3"/>
      <c r="M33" s="3"/>
      <c r="N33" s="3"/>
      <c r="O33" s="3"/>
      <c r="P33" s="3"/>
      <c r="Q33" s="3"/>
      <c r="R33" s="3"/>
      <c r="S33" s="3"/>
      <c r="T33" s="3"/>
      <c r="U33" s="3"/>
      <c r="V33" s="3"/>
      <c r="W33" s="39"/>
      <c r="X33" s="2"/>
      <c r="Y33" s="2"/>
      <c r="Z33" s="2"/>
      <c r="AA33" s="2"/>
    </row>
    <row r="34" spans="1:27">
      <c r="A34" s="44" t="str">
        <f t="shared" si="0"/>
        <v/>
      </c>
      <c r="B34" s="44" t="str">
        <f t="shared" si="1"/>
        <v/>
      </c>
      <c r="C34" s="44" t="str">
        <f t="shared" si="2"/>
        <v/>
      </c>
      <c r="D34" s="44" t="str">
        <f t="shared" si="3"/>
        <v/>
      </c>
      <c r="E34" s="3"/>
      <c r="F34" s="3"/>
      <c r="G34" s="3"/>
      <c r="H34" s="3"/>
      <c r="I34" s="3"/>
      <c r="J34" s="3"/>
      <c r="K34" s="3"/>
      <c r="L34" s="3"/>
      <c r="M34" s="3"/>
      <c r="N34" s="3"/>
      <c r="O34" s="3"/>
      <c r="P34" s="3"/>
      <c r="Q34" s="3"/>
      <c r="R34" s="3"/>
      <c r="S34" s="3"/>
      <c r="T34" s="3"/>
      <c r="U34" s="3"/>
      <c r="V34" s="3"/>
      <c r="W34" s="39"/>
      <c r="X34" s="2"/>
      <c r="Y34" s="2"/>
      <c r="Z34" s="2"/>
      <c r="AA34" s="2"/>
    </row>
    <row r="35" spans="1:27">
      <c r="A35" s="44" t="str">
        <f t="shared" ref="A35:A66" si="4">IF(I35="","",I35)</f>
        <v/>
      </c>
      <c r="B35" s="44" t="str">
        <f t="shared" ref="B35:B66" si="5">IF(A35="","",G35&amp;" "&amp;H35)</f>
        <v/>
      </c>
      <c r="C35" s="44" t="str">
        <f t="shared" ref="C35:C66" si="6">IF(A35="","",ASC(J35&amp;" "&amp;K35))</f>
        <v/>
      </c>
      <c r="D35" s="44" t="str">
        <f t="shared" ref="D35:D66" si="7">IF(A35="","",L35&amp;" "&amp;M35)</f>
        <v/>
      </c>
      <c r="E35" s="3"/>
      <c r="F35" s="3"/>
      <c r="G35" s="3"/>
      <c r="H35" s="3"/>
      <c r="I35" s="3"/>
      <c r="J35" s="3"/>
      <c r="K35" s="3"/>
      <c r="L35" s="3"/>
      <c r="M35" s="3"/>
      <c r="N35" s="3"/>
      <c r="O35" s="3"/>
      <c r="P35" s="3"/>
      <c r="Q35" s="3"/>
      <c r="R35" s="3"/>
      <c r="S35" s="3"/>
      <c r="T35" s="3"/>
      <c r="U35" s="3"/>
      <c r="V35" s="3"/>
      <c r="W35" s="39"/>
      <c r="X35" s="2"/>
      <c r="Y35" s="2"/>
      <c r="Z35" s="2"/>
      <c r="AA35" s="2"/>
    </row>
    <row r="36" spans="1:27">
      <c r="A36" s="44" t="str">
        <f t="shared" si="4"/>
        <v/>
      </c>
      <c r="B36" s="44" t="str">
        <f t="shared" si="5"/>
        <v/>
      </c>
      <c r="C36" s="44" t="str">
        <f t="shared" si="6"/>
        <v/>
      </c>
      <c r="D36" s="44" t="str">
        <f t="shared" si="7"/>
        <v/>
      </c>
      <c r="E36" s="3"/>
      <c r="F36" s="3"/>
      <c r="G36" s="3"/>
      <c r="H36" s="3"/>
      <c r="I36" s="3"/>
      <c r="J36" s="3"/>
      <c r="K36" s="3"/>
      <c r="L36" s="3"/>
      <c r="M36" s="3"/>
      <c r="N36" s="3"/>
      <c r="O36" s="3"/>
      <c r="P36" s="3"/>
      <c r="Q36" s="3"/>
      <c r="R36" s="3"/>
      <c r="S36" s="3"/>
      <c r="T36" s="3"/>
      <c r="U36" s="3"/>
      <c r="V36" s="3"/>
      <c r="W36" s="39"/>
      <c r="X36" s="2"/>
      <c r="Y36" s="2"/>
      <c r="Z36" s="2"/>
      <c r="AA36" s="2"/>
    </row>
    <row r="37" spans="1:27">
      <c r="A37" s="44" t="str">
        <f t="shared" si="4"/>
        <v/>
      </c>
      <c r="B37" s="44" t="str">
        <f t="shared" si="5"/>
        <v/>
      </c>
      <c r="C37" s="44" t="str">
        <f t="shared" si="6"/>
        <v/>
      </c>
      <c r="D37" s="44" t="str">
        <f t="shared" si="7"/>
        <v/>
      </c>
      <c r="E37" s="3"/>
      <c r="F37" s="3"/>
      <c r="G37" s="3"/>
      <c r="H37" s="3"/>
      <c r="I37" s="3"/>
      <c r="J37" s="3"/>
      <c r="K37" s="3"/>
      <c r="L37" s="3"/>
      <c r="M37" s="3"/>
      <c r="N37" s="3"/>
      <c r="O37" s="3"/>
      <c r="P37" s="3"/>
      <c r="Q37" s="3"/>
      <c r="R37" s="3"/>
      <c r="S37" s="3"/>
      <c r="T37" s="3"/>
      <c r="U37" s="3"/>
      <c r="V37" s="3"/>
      <c r="W37" s="39"/>
      <c r="X37" s="2"/>
      <c r="Y37" s="2"/>
      <c r="Z37" s="2"/>
      <c r="AA37" s="2"/>
    </row>
    <row r="38" spans="1:27">
      <c r="A38" s="44" t="str">
        <f t="shared" si="4"/>
        <v/>
      </c>
      <c r="B38" s="44" t="str">
        <f t="shared" si="5"/>
        <v/>
      </c>
      <c r="C38" s="44" t="str">
        <f t="shared" si="6"/>
        <v/>
      </c>
      <c r="D38" s="44" t="str">
        <f t="shared" si="7"/>
        <v/>
      </c>
      <c r="E38" s="3"/>
      <c r="F38" s="3"/>
      <c r="G38" s="3"/>
      <c r="H38" s="3"/>
      <c r="I38" s="3"/>
      <c r="J38" s="3"/>
      <c r="K38" s="3"/>
      <c r="L38" s="3"/>
      <c r="M38" s="3"/>
      <c r="N38" s="3"/>
      <c r="O38" s="3"/>
      <c r="P38" s="3"/>
      <c r="Q38" s="3"/>
      <c r="R38" s="3"/>
      <c r="S38" s="3"/>
      <c r="T38" s="3"/>
      <c r="U38" s="3"/>
      <c r="V38" s="3"/>
      <c r="W38" s="39"/>
      <c r="X38" s="2"/>
      <c r="Y38" s="2"/>
      <c r="Z38" s="2"/>
      <c r="AA38" s="2"/>
    </row>
    <row r="39" spans="1:27">
      <c r="A39" s="44" t="str">
        <f t="shared" si="4"/>
        <v/>
      </c>
      <c r="B39" s="44" t="str">
        <f t="shared" si="5"/>
        <v/>
      </c>
      <c r="C39" s="44" t="str">
        <f t="shared" si="6"/>
        <v/>
      </c>
      <c r="D39" s="44" t="str">
        <f t="shared" si="7"/>
        <v/>
      </c>
      <c r="E39" s="3"/>
      <c r="F39" s="3"/>
      <c r="G39" s="3"/>
      <c r="H39" s="3"/>
      <c r="I39" s="3"/>
      <c r="J39" s="3"/>
      <c r="K39" s="3"/>
      <c r="L39" s="3"/>
      <c r="M39" s="3"/>
      <c r="N39" s="3"/>
      <c r="O39" s="3"/>
      <c r="P39" s="3"/>
      <c r="Q39" s="3"/>
      <c r="R39" s="3"/>
      <c r="S39" s="3"/>
      <c r="T39" s="3"/>
      <c r="U39" s="3"/>
      <c r="V39" s="3"/>
      <c r="W39" s="39"/>
      <c r="X39" s="2"/>
      <c r="Y39" s="2"/>
      <c r="Z39" s="2"/>
      <c r="AA39" s="2"/>
    </row>
    <row r="40" spans="1:27">
      <c r="A40" s="44" t="str">
        <f t="shared" si="4"/>
        <v/>
      </c>
      <c r="B40" s="44" t="str">
        <f t="shared" si="5"/>
        <v/>
      </c>
      <c r="C40" s="44" t="str">
        <f t="shared" si="6"/>
        <v/>
      </c>
      <c r="D40" s="44" t="str">
        <f t="shared" si="7"/>
        <v/>
      </c>
      <c r="E40" s="3"/>
      <c r="F40" s="3"/>
      <c r="G40" s="3"/>
      <c r="H40" s="3"/>
      <c r="I40" s="3"/>
      <c r="J40" s="3"/>
      <c r="K40" s="3"/>
      <c r="L40" s="3"/>
      <c r="M40" s="3"/>
      <c r="N40" s="3"/>
      <c r="O40" s="3"/>
      <c r="P40" s="3"/>
      <c r="Q40" s="3"/>
      <c r="R40" s="3"/>
      <c r="S40" s="3"/>
      <c r="T40" s="3"/>
      <c r="U40" s="3"/>
      <c r="V40" s="3"/>
      <c r="W40" s="39"/>
      <c r="X40" s="2"/>
      <c r="Y40" s="2"/>
      <c r="Z40" s="2"/>
      <c r="AA40" s="2"/>
    </row>
    <row r="41" spans="1:27">
      <c r="A41" s="44" t="str">
        <f t="shared" si="4"/>
        <v/>
      </c>
      <c r="B41" s="44" t="str">
        <f t="shared" si="5"/>
        <v/>
      </c>
      <c r="C41" s="44" t="str">
        <f t="shared" si="6"/>
        <v/>
      </c>
      <c r="D41" s="44" t="str">
        <f t="shared" si="7"/>
        <v/>
      </c>
      <c r="E41" s="3"/>
      <c r="F41" s="3"/>
      <c r="G41" s="3"/>
      <c r="H41" s="3"/>
      <c r="I41" s="3"/>
      <c r="J41" s="3"/>
      <c r="K41" s="3"/>
      <c r="L41" s="3"/>
      <c r="M41" s="3"/>
      <c r="N41" s="3"/>
      <c r="O41" s="3"/>
      <c r="P41" s="3"/>
      <c r="Q41" s="3"/>
      <c r="R41" s="3"/>
      <c r="S41" s="3"/>
      <c r="T41" s="3"/>
      <c r="U41" s="3"/>
      <c r="V41" s="3"/>
      <c r="W41" s="39"/>
      <c r="X41" s="2"/>
      <c r="Y41" s="2"/>
      <c r="Z41" s="2"/>
      <c r="AA41" s="2"/>
    </row>
    <row r="42" spans="1:27">
      <c r="A42" s="44" t="str">
        <f t="shared" si="4"/>
        <v/>
      </c>
      <c r="B42" s="44" t="str">
        <f t="shared" si="5"/>
        <v/>
      </c>
      <c r="C42" s="44" t="str">
        <f t="shared" si="6"/>
        <v/>
      </c>
      <c r="D42" s="44" t="str">
        <f t="shared" si="7"/>
        <v/>
      </c>
      <c r="E42" s="3"/>
      <c r="F42" s="3"/>
      <c r="G42" s="3"/>
      <c r="H42" s="3"/>
      <c r="I42" s="3"/>
      <c r="J42" s="3"/>
      <c r="K42" s="3"/>
      <c r="L42" s="3"/>
      <c r="M42" s="3"/>
      <c r="N42" s="3"/>
      <c r="O42" s="3"/>
      <c r="P42" s="3"/>
      <c r="Q42" s="3"/>
      <c r="R42" s="3"/>
      <c r="S42" s="3"/>
      <c r="T42" s="3"/>
      <c r="U42" s="3"/>
      <c r="V42" s="3"/>
      <c r="W42" s="39"/>
      <c r="X42" s="2"/>
      <c r="Y42" s="2"/>
      <c r="Z42" s="2"/>
      <c r="AA42" s="2"/>
    </row>
    <row r="43" spans="1:27">
      <c r="A43" s="44" t="str">
        <f t="shared" si="4"/>
        <v/>
      </c>
      <c r="B43" s="44" t="str">
        <f t="shared" si="5"/>
        <v/>
      </c>
      <c r="C43" s="44" t="str">
        <f t="shared" si="6"/>
        <v/>
      </c>
      <c r="D43" s="44" t="str">
        <f t="shared" si="7"/>
        <v/>
      </c>
      <c r="E43" s="3"/>
      <c r="F43" s="3"/>
      <c r="G43" s="3"/>
      <c r="H43" s="3"/>
      <c r="I43" s="3"/>
      <c r="J43" s="3"/>
      <c r="K43" s="3"/>
      <c r="L43" s="3"/>
      <c r="M43" s="3"/>
      <c r="N43" s="3"/>
      <c r="O43" s="3"/>
      <c r="P43" s="3"/>
      <c r="Q43" s="3"/>
      <c r="R43" s="3"/>
      <c r="S43" s="3"/>
      <c r="T43" s="3"/>
      <c r="U43" s="3"/>
      <c r="V43" s="3"/>
      <c r="W43" s="39"/>
      <c r="X43" s="2"/>
      <c r="Y43" s="2"/>
      <c r="Z43" s="2"/>
      <c r="AA43" s="2"/>
    </row>
    <row r="44" spans="1:27">
      <c r="A44" s="44" t="str">
        <f t="shared" si="4"/>
        <v/>
      </c>
      <c r="B44" s="44" t="str">
        <f t="shared" si="5"/>
        <v/>
      </c>
      <c r="C44" s="44" t="str">
        <f t="shared" si="6"/>
        <v/>
      </c>
      <c r="D44" s="44" t="str">
        <f t="shared" si="7"/>
        <v/>
      </c>
      <c r="E44" s="3"/>
      <c r="F44" s="3"/>
      <c r="G44" s="3"/>
      <c r="H44" s="3"/>
      <c r="I44" s="3"/>
      <c r="J44" s="3"/>
      <c r="K44" s="3"/>
      <c r="L44" s="3"/>
      <c r="M44" s="3"/>
      <c r="N44" s="3"/>
      <c r="O44" s="3"/>
      <c r="P44" s="3"/>
      <c r="Q44" s="3"/>
      <c r="R44" s="3"/>
      <c r="S44" s="3"/>
      <c r="T44" s="3"/>
      <c r="U44" s="3"/>
      <c r="V44" s="3"/>
      <c r="W44" s="39"/>
      <c r="X44" s="2"/>
      <c r="Y44" s="2"/>
      <c r="Z44" s="2"/>
      <c r="AA44" s="2"/>
    </row>
    <row r="45" spans="1:27">
      <c r="A45" s="44" t="str">
        <f t="shared" si="4"/>
        <v/>
      </c>
      <c r="B45" s="44" t="str">
        <f t="shared" si="5"/>
        <v/>
      </c>
      <c r="C45" s="44" t="str">
        <f t="shared" si="6"/>
        <v/>
      </c>
      <c r="D45" s="44" t="str">
        <f t="shared" si="7"/>
        <v/>
      </c>
      <c r="E45" s="3"/>
      <c r="F45" s="3"/>
      <c r="G45" s="3"/>
      <c r="H45" s="3"/>
      <c r="I45" s="3"/>
      <c r="J45" s="3"/>
      <c r="K45" s="3"/>
      <c r="L45" s="3"/>
      <c r="M45" s="3"/>
      <c r="N45" s="3"/>
      <c r="O45" s="3"/>
      <c r="P45" s="3"/>
      <c r="Q45" s="3"/>
      <c r="R45" s="3"/>
      <c r="S45" s="3"/>
      <c r="T45" s="3"/>
      <c r="U45" s="3"/>
      <c r="V45" s="3"/>
      <c r="W45" s="39"/>
      <c r="X45" s="2"/>
      <c r="Y45" s="2"/>
      <c r="Z45" s="2"/>
      <c r="AA45" s="2"/>
    </row>
    <row r="46" spans="1:27">
      <c r="A46" s="44" t="str">
        <f t="shared" si="4"/>
        <v/>
      </c>
      <c r="B46" s="44" t="str">
        <f t="shared" si="5"/>
        <v/>
      </c>
      <c r="C46" s="44" t="str">
        <f t="shared" si="6"/>
        <v/>
      </c>
      <c r="D46" s="44" t="str">
        <f t="shared" si="7"/>
        <v/>
      </c>
      <c r="E46" s="3"/>
      <c r="F46" s="3"/>
      <c r="G46" s="3"/>
      <c r="H46" s="3"/>
      <c r="I46" s="3"/>
      <c r="J46" s="3"/>
      <c r="K46" s="3"/>
      <c r="L46" s="3"/>
      <c r="M46" s="3"/>
      <c r="N46" s="3"/>
      <c r="O46" s="3"/>
      <c r="P46" s="3"/>
      <c r="Q46" s="3"/>
      <c r="R46" s="3"/>
      <c r="S46" s="3"/>
      <c r="T46" s="3"/>
      <c r="U46" s="3"/>
      <c r="V46" s="3"/>
      <c r="W46" s="39"/>
      <c r="X46" s="2"/>
      <c r="Y46" s="2"/>
      <c r="Z46" s="2"/>
      <c r="AA46" s="2"/>
    </row>
    <row r="47" spans="1:27">
      <c r="A47" s="44" t="str">
        <f t="shared" si="4"/>
        <v/>
      </c>
      <c r="B47" s="44" t="str">
        <f t="shared" si="5"/>
        <v/>
      </c>
      <c r="C47" s="44" t="str">
        <f t="shared" si="6"/>
        <v/>
      </c>
      <c r="D47" s="44" t="str">
        <f t="shared" si="7"/>
        <v/>
      </c>
      <c r="E47" s="3"/>
      <c r="F47" s="3"/>
      <c r="G47" s="3"/>
      <c r="H47" s="3"/>
      <c r="I47" s="3"/>
      <c r="J47" s="3"/>
      <c r="K47" s="3"/>
      <c r="L47" s="3"/>
      <c r="M47" s="3"/>
      <c r="N47" s="3"/>
      <c r="O47" s="3"/>
      <c r="P47" s="3"/>
      <c r="Q47" s="3"/>
      <c r="R47" s="3"/>
      <c r="S47" s="3"/>
      <c r="T47" s="3"/>
      <c r="U47" s="3"/>
      <c r="V47" s="3"/>
      <c r="W47" s="39"/>
      <c r="X47" s="2"/>
      <c r="Y47" s="2"/>
      <c r="Z47" s="2"/>
      <c r="AA47" s="2"/>
    </row>
    <row r="48" spans="1:27">
      <c r="A48" s="44" t="str">
        <f t="shared" si="4"/>
        <v/>
      </c>
      <c r="B48" s="44" t="str">
        <f t="shared" si="5"/>
        <v/>
      </c>
      <c r="C48" s="44" t="str">
        <f t="shared" si="6"/>
        <v/>
      </c>
      <c r="D48" s="44" t="str">
        <f t="shared" si="7"/>
        <v/>
      </c>
      <c r="E48" s="3"/>
      <c r="F48" s="3"/>
      <c r="G48" s="3"/>
      <c r="H48" s="3"/>
      <c r="I48" s="3"/>
      <c r="J48" s="3"/>
      <c r="K48" s="3"/>
      <c r="L48" s="3"/>
      <c r="M48" s="3"/>
      <c r="N48" s="3"/>
      <c r="O48" s="3"/>
      <c r="P48" s="3"/>
      <c r="Q48" s="3"/>
      <c r="R48" s="3"/>
      <c r="S48" s="3"/>
      <c r="T48" s="3"/>
      <c r="U48" s="3"/>
      <c r="V48" s="3"/>
      <c r="W48" s="39"/>
      <c r="X48" s="2"/>
      <c r="Y48" s="2"/>
      <c r="Z48" s="2"/>
      <c r="AA48" s="2"/>
    </row>
    <row r="49" spans="1:27">
      <c r="A49" s="44" t="str">
        <f t="shared" si="4"/>
        <v/>
      </c>
      <c r="B49" s="44" t="str">
        <f t="shared" si="5"/>
        <v/>
      </c>
      <c r="C49" s="44" t="str">
        <f t="shared" si="6"/>
        <v/>
      </c>
      <c r="D49" s="44" t="str">
        <f t="shared" si="7"/>
        <v/>
      </c>
      <c r="E49" s="3"/>
      <c r="F49" s="3"/>
      <c r="G49" s="3"/>
      <c r="H49" s="3"/>
      <c r="I49" s="3"/>
      <c r="J49" s="3"/>
      <c r="K49" s="3"/>
      <c r="L49" s="3"/>
      <c r="M49" s="3"/>
      <c r="N49" s="3"/>
      <c r="O49" s="3"/>
      <c r="P49" s="3"/>
      <c r="Q49" s="3"/>
      <c r="R49" s="3"/>
      <c r="S49" s="3"/>
      <c r="T49" s="3"/>
      <c r="U49" s="3"/>
      <c r="V49" s="3"/>
      <c r="W49" s="39"/>
      <c r="X49" s="2"/>
      <c r="Y49" s="2"/>
      <c r="Z49" s="2"/>
      <c r="AA49" s="2"/>
    </row>
    <row r="50" spans="1:27">
      <c r="A50" s="44" t="str">
        <f t="shared" si="4"/>
        <v/>
      </c>
      <c r="B50" s="44" t="str">
        <f t="shared" si="5"/>
        <v/>
      </c>
      <c r="C50" s="44" t="str">
        <f t="shared" si="6"/>
        <v/>
      </c>
      <c r="D50" s="44" t="str">
        <f t="shared" si="7"/>
        <v/>
      </c>
      <c r="E50" s="3"/>
      <c r="F50" s="3"/>
      <c r="G50" s="3"/>
      <c r="H50" s="3"/>
      <c r="I50" s="3"/>
      <c r="J50" s="3"/>
      <c r="K50" s="3"/>
      <c r="L50" s="3"/>
      <c r="M50" s="3"/>
      <c r="N50" s="3"/>
      <c r="O50" s="3"/>
      <c r="P50" s="3"/>
      <c r="Q50" s="3"/>
      <c r="R50" s="3"/>
      <c r="S50" s="3"/>
      <c r="T50" s="3"/>
      <c r="U50" s="3"/>
      <c r="V50" s="3"/>
      <c r="W50" s="39"/>
      <c r="X50" s="2"/>
      <c r="Y50" s="2"/>
      <c r="Z50" s="2"/>
      <c r="AA50" s="2"/>
    </row>
    <row r="51" spans="1:27">
      <c r="A51" s="44" t="str">
        <f t="shared" si="4"/>
        <v/>
      </c>
      <c r="B51" s="44" t="str">
        <f t="shared" si="5"/>
        <v/>
      </c>
      <c r="C51" s="44" t="str">
        <f t="shared" si="6"/>
        <v/>
      </c>
      <c r="D51" s="44" t="str">
        <f t="shared" si="7"/>
        <v/>
      </c>
      <c r="E51" s="3"/>
      <c r="F51" s="3"/>
      <c r="G51" s="3"/>
      <c r="H51" s="3"/>
      <c r="I51" s="3"/>
      <c r="J51" s="3"/>
      <c r="K51" s="3"/>
      <c r="L51" s="3"/>
      <c r="M51" s="3"/>
      <c r="N51" s="3"/>
      <c r="O51" s="3"/>
      <c r="P51" s="3"/>
      <c r="Q51" s="3"/>
      <c r="R51" s="3"/>
      <c r="S51" s="3"/>
      <c r="T51" s="3"/>
      <c r="U51" s="3"/>
      <c r="V51" s="3"/>
      <c r="W51" s="39"/>
      <c r="X51" s="2"/>
      <c r="Y51" s="2"/>
      <c r="Z51" s="2"/>
      <c r="AA51" s="2"/>
    </row>
    <row r="52" spans="1:27">
      <c r="A52" s="44" t="str">
        <f t="shared" si="4"/>
        <v/>
      </c>
      <c r="B52" s="44" t="str">
        <f t="shared" si="5"/>
        <v/>
      </c>
      <c r="C52" s="44" t="str">
        <f t="shared" si="6"/>
        <v/>
      </c>
      <c r="D52" s="44" t="str">
        <f t="shared" si="7"/>
        <v/>
      </c>
      <c r="E52" s="3"/>
      <c r="F52" s="3"/>
      <c r="G52" s="3"/>
      <c r="H52" s="3"/>
      <c r="I52" s="3"/>
      <c r="J52" s="3"/>
      <c r="K52" s="3"/>
      <c r="L52" s="3"/>
      <c r="M52" s="3"/>
      <c r="N52" s="3"/>
      <c r="O52" s="3"/>
      <c r="P52" s="3"/>
      <c r="Q52" s="3"/>
      <c r="R52" s="3"/>
      <c r="S52" s="3"/>
      <c r="T52" s="3"/>
      <c r="U52" s="3"/>
      <c r="V52" s="3"/>
      <c r="W52" s="39"/>
      <c r="X52" s="2"/>
      <c r="Y52" s="2"/>
      <c r="Z52" s="2"/>
      <c r="AA52" s="2"/>
    </row>
    <row r="53" spans="1:27">
      <c r="A53" s="44" t="str">
        <f t="shared" si="4"/>
        <v/>
      </c>
      <c r="B53" s="44" t="str">
        <f t="shared" si="5"/>
        <v/>
      </c>
      <c r="C53" s="44" t="str">
        <f t="shared" si="6"/>
        <v/>
      </c>
      <c r="D53" s="44" t="str">
        <f t="shared" si="7"/>
        <v/>
      </c>
      <c r="E53" s="3"/>
      <c r="F53" s="3"/>
      <c r="G53" s="3"/>
      <c r="H53" s="3"/>
      <c r="I53" s="3"/>
      <c r="J53" s="3"/>
      <c r="K53" s="3"/>
      <c r="L53" s="3"/>
      <c r="M53" s="3"/>
      <c r="N53" s="3"/>
      <c r="O53" s="3"/>
      <c r="P53" s="3"/>
      <c r="Q53" s="3"/>
      <c r="R53" s="3"/>
      <c r="S53" s="3"/>
      <c r="T53" s="3"/>
      <c r="U53" s="3"/>
      <c r="V53" s="3"/>
      <c r="W53" s="39"/>
      <c r="X53" s="2"/>
      <c r="Y53" s="2"/>
      <c r="Z53" s="2"/>
      <c r="AA53" s="2"/>
    </row>
    <row r="54" spans="1:27">
      <c r="A54" s="44" t="str">
        <f t="shared" si="4"/>
        <v/>
      </c>
      <c r="B54" s="44" t="str">
        <f t="shared" si="5"/>
        <v/>
      </c>
      <c r="C54" s="44" t="str">
        <f t="shared" si="6"/>
        <v/>
      </c>
      <c r="D54" s="44" t="str">
        <f t="shared" si="7"/>
        <v/>
      </c>
      <c r="E54" s="3"/>
      <c r="F54" s="3"/>
      <c r="G54" s="3"/>
      <c r="H54" s="3"/>
      <c r="I54" s="3"/>
      <c r="J54" s="3"/>
      <c r="K54" s="3"/>
      <c r="L54" s="3"/>
      <c r="M54" s="3"/>
      <c r="N54" s="3"/>
      <c r="O54" s="3"/>
      <c r="P54" s="3"/>
      <c r="Q54" s="3"/>
      <c r="R54" s="3"/>
      <c r="S54" s="3"/>
      <c r="T54" s="3"/>
      <c r="U54" s="3"/>
      <c r="V54" s="3"/>
      <c r="W54" s="39"/>
      <c r="X54" s="2"/>
      <c r="Y54" s="2"/>
      <c r="Z54" s="2"/>
      <c r="AA54" s="2"/>
    </row>
    <row r="55" spans="1:27">
      <c r="A55" s="44" t="str">
        <f t="shared" si="4"/>
        <v/>
      </c>
      <c r="B55" s="44" t="str">
        <f t="shared" si="5"/>
        <v/>
      </c>
      <c r="C55" s="44" t="str">
        <f t="shared" si="6"/>
        <v/>
      </c>
      <c r="D55" s="44" t="str">
        <f t="shared" si="7"/>
        <v/>
      </c>
      <c r="E55" s="3"/>
      <c r="F55" s="3"/>
      <c r="G55" s="3"/>
      <c r="H55" s="3"/>
      <c r="I55" s="3"/>
      <c r="J55" s="3"/>
      <c r="K55" s="3"/>
      <c r="L55" s="3"/>
      <c r="M55" s="3"/>
      <c r="N55" s="3"/>
      <c r="O55" s="3"/>
      <c r="P55" s="3"/>
      <c r="Q55" s="3"/>
      <c r="R55" s="3"/>
      <c r="S55" s="3"/>
      <c r="T55" s="3"/>
      <c r="U55" s="3"/>
      <c r="V55" s="3"/>
      <c r="W55" s="39"/>
      <c r="X55" s="2"/>
      <c r="Y55" s="2"/>
      <c r="Z55" s="2"/>
      <c r="AA55" s="2"/>
    </row>
    <row r="56" spans="1:27">
      <c r="A56" s="44" t="str">
        <f t="shared" si="4"/>
        <v/>
      </c>
      <c r="B56" s="44" t="str">
        <f t="shared" si="5"/>
        <v/>
      </c>
      <c r="C56" s="44" t="str">
        <f t="shared" si="6"/>
        <v/>
      </c>
      <c r="D56" s="44" t="str">
        <f t="shared" si="7"/>
        <v/>
      </c>
      <c r="E56" s="3"/>
      <c r="F56" s="3"/>
      <c r="G56" s="3"/>
      <c r="H56" s="3"/>
      <c r="I56" s="3"/>
      <c r="J56" s="3"/>
      <c r="K56" s="3"/>
      <c r="L56" s="3"/>
      <c r="M56" s="3"/>
      <c r="N56" s="3"/>
      <c r="O56" s="3"/>
      <c r="P56" s="3"/>
      <c r="Q56" s="3"/>
      <c r="R56" s="3"/>
      <c r="S56" s="3"/>
      <c r="T56" s="3"/>
      <c r="U56" s="3"/>
      <c r="V56" s="3"/>
      <c r="W56" s="39"/>
      <c r="X56" s="2"/>
      <c r="Y56" s="2"/>
      <c r="Z56" s="2"/>
      <c r="AA56" s="2"/>
    </row>
    <row r="57" spans="1:27">
      <c r="A57" s="44" t="str">
        <f t="shared" si="4"/>
        <v/>
      </c>
      <c r="B57" s="44" t="str">
        <f t="shared" si="5"/>
        <v/>
      </c>
      <c r="C57" s="44" t="str">
        <f t="shared" si="6"/>
        <v/>
      </c>
      <c r="D57" s="44" t="str">
        <f t="shared" si="7"/>
        <v/>
      </c>
      <c r="E57" s="3"/>
      <c r="F57" s="3"/>
      <c r="G57" s="3"/>
      <c r="H57" s="3"/>
      <c r="I57" s="3"/>
      <c r="J57" s="3"/>
      <c r="K57" s="3"/>
      <c r="L57" s="3"/>
      <c r="M57" s="3"/>
      <c r="N57" s="3"/>
      <c r="O57" s="3"/>
      <c r="P57" s="3"/>
      <c r="Q57" s="3"/>
      <c r="R57" s="3"/>
      <c r="S57" s="3"/>
      <c r="T57" s="3"/>
      <c r="U57" s="3"/>
      <c r="V57" s="3"/>
      <c r="W57" s="39"/>
      <c r="X57" s="2"/>
      <c r="Y57" s="2"/>
      <c r="Z57" s="2"/>
      <c r="AA57" s="2"/>
    </row>
    <row r="58" spans="1:27">
      <c r="A58" s="44" t="str">
        <f t="shared" si="4"/>
        <v/>
      </c>
      <c r="B58" s="44" t="str">
        <f t="shared" si="5"/>
        <v/>
      </c>
      <c r="C58" s="44" t="str">
        <f t="shared" si="6"/>
        <v/>
      </c>
      <c r="D58" s="44" t="str">
        <f t="shared" si="7"/>
        <v/>
      </c>
      <c r="E58" s="3"/>
      <c r="F58" s="3"/>
      <c r="G58" s="3"/>
      <c r="H58" s="3"/>
      <c r="I58" s="3"/>
      <c r="J58" s="3"/>
      <c r="K58" s="3"/>
      <c r="L58" s="3"/>
      <c r="M58" s="3"/>
      <c r="N58" s="3"/>
      <c r="O58" s="3"/>
      <c r="P58" s="3"/>
      <c r="Q58" s="3"/>
      <c r="R58" s="3"/>
      <c r="S58" s="3"/>
      <c r="T58" s="3"/>
      <c r="U58" s="3"/>
      <c r="V58" s="3"/>
      <c r="W58" s="39"/>
      <c r="X58" s="2"/>
      <c r="Y58" s="2"/>
      <c r="Z58" s="2"/>
      <c r="AA58" s="2"/>
    </row>
    <row r="59" spans="1:27">
      <c r="A59" s="44" t="str">
        <f t="shared" si="4"/>
        <v/>
      </c>
      <c r="B59" s="44" t="str">
        <f t="shared" si="5"/>
        <v/>
      </c>
      <c r="C59" s="44" t="str">
        <f t="shared" si="6"/>
        <v/>
      </c>
      <c r="D59" s="44" t="str">
        <f t="shared" si="7"/>
        <v/>
      </c>
      <c r="E59" s="3"/>
      <c r="F59" s="3"/>
      <c r="G59" s="3"/>
      <c r="H59" s="3"/>
      <c r="I59" s="3"/>
      <c r="J59" s="3"/>
      <c r="K59" s="3"/>
      <c r="L59" s="3"/>
      <c r="M59" s="3"/>
      <c r="N59" s="3"/>
      <c r="O59" s="3"/>
      <c r="P59" s="3"/>
      <c r="Q59" s="3"/>
      <c r="R59" s="3"/>
      <c r="S59" s="3"/>
      <c r="T59" s="3"/>
      <c r="U59" s="3"/>
      <c r="V59" s="3"/>
      <c r="W59" s="39"/>
      <c r="X59" s="2"/>
      <c r="Y59" s="2"/>
      <c r="Z59" s="2"/>
      <c r="AA59" s="2"/>
    </row>
    <row r="60" spans="1:27">
      <c r="A60" s="44" t="str">
        <f t="shared" si="4"/>
        <v/>
      </c>
      <c r="B60" s="44" t="str">
        <f t="shared" si="5"/>
        <v/>
      </c>
      <c r="C60" s="44" t="str">
        <f t="shared" si="6"/>
        <v/>
      </c>
      <c r="D60" s="44" t="str">
        <f t="shared" si="7"/>
        <v/>
      </c>
      <c r="E60" s="3"/>
      <c r="F60" s="3"/>
      <c r="G60" s="3"/>
      <c r="H60" s="3"/>
      <c r="I60" s="3"/>
      <c r="J60" s="3"/>
      <c r="K60" s="3"/>
      <c r="L60" s="3"/>
      <c r="M60" s="3"/>
      <c r="N60" s="3"/>
      <c r="O60" s="3"/>
      <c r="P60" s="3"/>
      <c r="Q60" s="3"/>
      <c r="R60" s="3"/>
      <c r="S60" s="3"/>
      <c r="T60" s="3"/>
      <c r="U60" s="3"/>
      <c r="V60" s="3"/>
      <c r="W60" s="39"/>
      <c r="X60" s="2"/>
      <c r="Y60" s="2"/>
      <c r="Z60" s="2"/>
      <c r="AA60" s="2"/>
    </row>
    <row r="61" spans="1:27">
      <c r="A61" s="44" t="str">
        <f t="shared" si="4"/>
        <v/>
      </c>
      <c r="B61" s="44" t="str">
        <f t="shared" si="5"/>
        <v/>
      </c>
      <c r="C61" s="44" t="str">
        <f t="shared" si="6"/>
        <v/>
      </c>
      <c r="D61" s="44" t="str">
        <f t="shared" si="7"/>
        <v/>
      </c>
      <c r="E61" s="3"/>
      <c r="F61" s="3"/>
      <c r="G61" s="3"/>
      <c r="H61" s="3"/>
      <c r="I61" s="3"/>
      <c r="J61" s="3"/>
      <c r="K61" s="3"/>
      <c r="L61" s="3"/>
      <c r="M61" s="3"/>
      <c r="N61" s="3"/>
      <c r="O61" s="3"/>
      <c r="P61" s="3"/>
      <c r="Q61" s="3"/>
      <c r="R61" s="3"/>
      <c r="S61" s="3"/>
      <c r="T61" s="3"/>
      <c r="U61" s="3"/>
      <c r="V61" s="3"/>
      <c r="W61" s="39"/>
      <c r="X61" s="2"/>
      <c r="Y61" s="2"/>
      <c r="Z61" s="2"/>
      <c r="AA61" s="2"/>
    </row>
    <row r="62" spans="1:27">
      <c r="A62" s="44" t="str">
        <f t="shared" si="4"/>
        <v/>
      </c>
      <c r="B62" s="44" t="str">
        <f t="shared" si="5"/>
        <v/>
      </c>
      <c r="C62" s="44" t="str">
        <f t="shared" si="6"/>
        <v/>
      </c>
      <c r="D62" s="44" t="str">
        <f t="shared" si="7"/>
        <v/>
      </c>
      <c r="E62" s="3"/>
      <c r="F62" s="3"/>
      <c r="G62" s="3"/>
      <c r="H62" s="3"/>
      <c r="I62" s="3"/>
      <c r="J62" s="3"/>
      <c r="K62" s="3"/>
      <c r="L62" s="3"/>
      <c r="M62" s="3"/>
      <c r="N62" s="3"/>
      <c r="O62" s="3"/>
      <c r="P62" s="3"/>
      <c r="Q62" s="3"/>
      <c r="R62" s="3"/>
      <c r="S62" s="3"/>
      <c r="T62" s="3"/>
      <c r="U62" s="3"/>
      <c r="V62" s="3"/>
      <c r="W62" s="39"/>
      <c r="X62" s="2"/>
      <c r="Y62" s="2"/>
      <c r="Z62" s="2"/>
      <c r="AA62" s="2"/>
    </row>
    <row r="63" spans="1:27">
      <c r="A63" s="44" t="str">
        <f t="shared" si="4"/>
        <v/>
      </c>
      <c r="B63" s="44" t="str">
        <f t="shared" si="5"/>
        <v/>
      </c>
      <c r="C63" s="44" t="str">
        <f t="shared" si="6"/>
        <v/>
      </c>
      <c r="D63" s="44" t="str">
        <f t="shared" si="7"/>
        <v/>
      </c>
      <c r="E63" s="3"/>
      <c r="F63" s="3"/>
      <c r="G63" s="3"/>
      <c r="H63" s="3"/>
      <c r="I63" s="3"/>
      <c r="J63" s="3"/>
      <c r="K63" s="3"/>
      <c r="L63" s="3"/>
      <c r="M63" s="3"/>
      <c r="N63" s="3"/>
      <c r="O63" s="3"/>
      <c r="P63" s="3"/>
      <c r="Q63" s="3"/>
      <c r="R63" s="3"/>
      <c r="S63" s="3"/>
      <c r="T63" s="3"/>
      <c r="U63" s="3"/>
      <c r="V63" s="3"/>
      <c r="W63" s="39"/>
      <c r="X63" s="2"/>
      <c r="Y63" s="2"/>
      <c r="Z63" s="2"/>
      <c r="AA63" s="2"/>
    </row>
    <row r="64" spans="1:27">
      <c r="A64" s="44" t="str">
        <f t="shared" si="4"/>
        <v/>
      </c>
      <c r="B64" s="44" t="str">
        <f t="shared" si="5"/>
        <v/>
      </c>
      <c r="C64" s="44" t="str">
        <f t="shared" si="6"/>
        <v/>
      </c>
      <c r="D64" s="44" t="str">
        <f t="shared" si="7"/>
        <v/>
      </c>
      <c r="E64" s="3"/>
      <c r="F64" s="3"/>
      <c r="G64" s="3"/>
      <c r="H64" s="3"/>
      <c r="I64" s="3"/>
      <c r="J64" s="3"/>
      <c r="K64" s="3"/>
      <c r="L64" s="3"/>
      <c r="M64" s="3"/>
      <c r="N64" s="3"/>
      <c r="O64" s="3"/>
      <c r="P64" s="3"/>
      <c r="Q64" s="3"/>
      <c r="R64" s="3"/>
      <c r="S64" s="3"/>
      <c r="T64" s="3"/>
      <c r="U64" s="3"/>
      <c r="V64" s="3"/>
      <c r="W64" s="39"/>
      <c r="X64" s="2"/>
      <c r="Y64" s="2"/>
      <c r="Z64" s="2"/>
      <c r="AA64" s="2"/>
    </row>
    <row r="65" spans="1:27">
      <c r="A65" s="44" t="str">
        <f t="shared" si="4"/>
        <v/>
      </c>
      <c r="B65" s="44" t="str">
        <f t="shared" si="5"/>
        <v/>
      </c>
      <c r="C65" s="44" t="str">
        <f t="shared" si="6"/>
        <v/>
      </c>
      <c r="D65" s="44" t="str">
        <f t="shared" si="7"/>
        <v/>
      </c>
      <c r="E65" s="3"/>
      <c r="F65" s="3"/>
      <c r="G65" s="3"/>
      <c r="H65" s="3"/>
      <c r="I65" s="3"/>
      <c r="J65" s="3"/>
      <c r="K65" s="3"/>
      <c r="L65" s="3"/>
      <c r="M65" s="3"/>
      <c r="N65" s="3"/>
      <c r="O65" s="3"/>
      <c r="P65" s="3"/>
      <c r="Q65" s="3"/>
      <c r="R65" s="3"/>
      <c r="S65" s="3"/>
      <c r="T65" s="3"/>
      <c r="U65" s="3"/>
      <c r="V65" s="3"/>
      <c r="W65" s="39"/>
      <c r="X65" s="2"/>
      <c r="Y65" s="2"/>
      <c r="Z65" s="2"/>
      <c r="AA65" s="2"/>
    </row>
    <row r="66" spans="1:27">
      <c r="A66" s="44" t="str">
        <f t="shared" si="4"/>
        <v/>
      </c>
      <c r="B66" s="44" t="str">
        <f t="shared" si="5"/>
        <v/>
      </c>
      <c r="C66" s="44" t="str">
        <f t="shared" si="6"/>
        <v/>
      </c>
      <c r="D66" s="44" t="str">
        <f t="shared" si="7"/>
        <v/>
      </c>
      <c r="E66" s="3"/>
      <c r="F66" s="3"/>
      <c r="G66" s="3"/>
      <c r="H66" s="3"/>
      <c r="I66" s="3"/>
      <c r="J66" s="3"/>
      <c r="K66" s="3"/>
      <c r="L66" s="3"/>
      <c r="M66" s="3"/>
      <c r="N66" s="3"/>
      <c r="O66" s="3"/>
      <c r="P66" s="3"/>
      <c r="Q66" s="3"/>
      <c r="R66" s="3"/>
      <c r="S66" s="3"/>
      <c r="T66" s="3"/>
      <c r="U66" s="3"/>
      <c r="V66" s="3"/>
      <c r="W66" s="39"/>
      <c r="X66" s="2"/>
      <c r="Y66" s="2"/>
      <c r="Z66" s="2"/>
      <c r="AA66" s="2"/>
    </row>
    <row r="67" spans="1:27">
      <c r="A67" s="44" t="str">
        <f t="shared" ref="A67:A98" si="8">IF(I67="","",I67)</f>
        <v/>
      </c>
      <c r="B67" s="44" t="str">
        <f t="shared" ref="B67:B98" si="9">IF(A67="","",G67&amp;" "&amp;H67)</f>
        <v/>
      </c>
      <c r="C67" s="44" t="str">
        <f t="shared" ref="C67:C98" si="10">IF(A67="","",ASC(J67&amp;" "&amp;K67))</f>
        <v/>
      </c>
      <c r="D67" s="44" t="str">
        <f t="shared" ref="D67:D98" si="11">IF(A67="","",L67&amp;" "&amp;M67)</f>
        <v/>
      </c>
      <c r="E67" s="3"/>
      <c r="F67" s="3"/>
      <c r="G67" s="3"/>
      <c r="H67" s="3"/>
      <c r="I67" s="3"/>
      <c r="J67" s="3"/>
      <c r="K67" s="3"/>
      <c r="L67" s="3"/>
      <c r="M67" s="3"/>
      <c r="N67" s="3"/>
      <c r="O67" s="3"/>
      <c r="P67" s="3"/>
      <c r="Q67" s="3"/>
      <c r="R67" s="3"/>
      <c r="S67" s="3"/>
      <c r="T67" s="3"/>
      <c r="U67" s="3"/>
      <c r="V67" s="3"/>
      <c r="W67" s="39"/>
      <c r="X67" s="2"/>
      <c r="Y67" s="2"/>
      <c r="Z67" s="2"/>
      <c r="AA67" s="2"/>
    </row>
    <row r="68" spans="1:27">
      <c r="A68" s="44" t="str">
        <f t="shared" si="8"/>
        <v/>
      </c>
      <c r="B68" s="44" t="str">
        <f t="shared" si="9"/>
        <v/>
      </c>
      <c r="C68" s="44" t="str">
        <f t="shared" si="10"/>
        <v/>
      </c>
      <c r="D68" s="44" t="str">
        <f t="shared" si="11"/>
        <v/>
      </c>
      <c r="E68" s="3"/>
      <c r="F68" s="3"/>
      <c r="G68" s="3"/>
      <c r="H68" s="3"/>
      <c r="I68" s="3"/>
      <c r="J68" s="3"/>
      <c r="K68" s="3"/>
      <c r="L68" s="3"/>
      <c r="M68" s="3"/>
      <c r="N68" s="3"/>
      <c r="O68" s="3"/>
      <c r="P68" s="3"/>
      <c r="Q68" s="3"/>
      <c r="R68" s="3"/>
      <c r="S68" s="3"/>
      <c r="T68" s="3"/>
      <c r="U68" s="3"/>
      <c r="V68" s="3"/>
      <c r="W68" s="39"/>
      <c r="X68" s="2"/>
      <c r="Y68" s="2"/>
      <c r="Z68" s="2"/>
      <c r="AA68" s="2"/>
    </row>
    <row r="69" spans="1:27">
      <c r="A69" s="44" t="str">
        <f t="shared" si="8"/>
        <v/>
      </c>
      <c r="B69" s="44" t="str">
        <f t="shared" si="9"/>
        <v/>
      </c>
      <c r="C69" s="44" t="str">
        <f t="shared" si="10"/>
        <v/>
      </c>
      <c r="D69" s="44" t="str">
        <f t="shared" si="11"/>
        <v/>
      </c>
      <c r="E69" s="3"/>
      <c r="F69" s="3"/>
      <c r="G69" s="3"/>
      <c r="H69" s="3"/>
      <c r="I69" s="3"/>
      <c r="J69" s="3"/>
      <c r="K69" s="3"/>
      <c r="L69" s="3"/>
      <c r="M69" s="3"/>
      <c r="N69" s="3"/>
      <c r="O69" s="3"/>
      <c r="P69" s="3"/>
      <c r="Q69" s="3"/>
      <c r="R69" s="3"/>
      <c r="S69" s="3"/>
      <c r="T69" s="3"/>
      <c r="U69" s="3"/>
      <c r="V69" s="3"/>
      <c r="W69" s="39"/>
      <c r="X69" s="2"/>
      <c r="Y69" s="2"/>
      <c r="Z69" s="2"/>
      <c r="AA69" s="2"/>
    </row>
    <row r="70" spans="1:27">
      <c r="A70" s="44" t="str">
        <f t="shared" si="8"/>
        <v/>
      </c>
      <c r="B70" s="44" t="str">
        <f t="shared" si="9"/>
        <v/>
      </c>
      <c r="C70" s="44" t="str">
        <f t="shared" si="10"/>
        <v/>
      </c>
      <c r="D70" s="44" t="str">
        <f t="shared" si="11"/>
        <v/>
      </c>
      <c r="E70" s="3"/>
      <c r="F70" s="3"/>
      <c r="G70" s="3"/>
      <c r="H70" s="3"/>
      <c r="I70" s="3"/>
      <c r="J70" s="3"/>
      <c r="K70" s="3"/>
      <c r="L70" s="3"/>
      <c r="M70" s="3"/>
      <c r="N70" s="3"/>
      <c r="O70" s="3"/>
      <c r="P70" s="3"/>
      <c r="Q70" s="3"/>
      <c r="R70" s="3"/>
      <c r="S70" s="3"/>
      <c r="T70" s="3"/>
      <c r="U70" s="3"/>
      <c r="V70" s="3"/>
      <c r="W70" s="39"/>
      <c r="X70" s="2"/>
      <c r="Y70" s="2"/>
      <c r="Z70" s="2"/>
      <c r="AA70" s="2"/>
    </row>
    <row r="71" spans="1:27">
      <c r="A71" s="44" t="str">
        <f t="shared" si="8"/>
        <v/>
      </c>
      <c r="B71" s="44" t="str">
        <f t="shared" si="9"/>
        <v/>
      </c>
      <c r="C71" s="44" t="str">
        <f t="shared" si="10"/>
        <v/>
      </c>
      <c r="D71" s="44" t="str">
        <f t="shared" si="11"/>
        <v/>
      </c>
      <c r="E71" s="3"/>
      <c r="F71" s="3"/>
      <c r="G71" s="3"/>
      <c r="H71" s="3"/>
      <c r="I71" s="3"/>
      <c r="J71" s="3"/>
      <c r="K71" s="3"/>
      <c r="L71" s="3"/>
      <c r="M71" s="3"/>
      <c r="N71" s="3"/>
      <c r="O71" s="3"/>
      <c r="P71" s="3"/>
      <c r="Q71" s="3"/>
      <c r="R71" s="3"/>
      <c r="S71" s="3"/>
      <c r="T71" s="3"/>
      <c r="U71" s="3"/>
      <c r="V71" s="3"/>
      <c r="W71" s="39"/>
      <c r="X71" s="2"/>
      <c r="Y71" s="2"/>
      <c r="Z71" s="2"/>
      <c r="AA71" s="2"/>
    </row>
    <row r="72" spans="1:27">
      <c r="A72" s="44" t="str">
        <f t="shared" si="8"/>
        <v/>
      </c>
      <c r="B72" s="44" t="str">
        <f t="shared" si="9"/>
        <v/>
      </c>
      <c r="C72" s="44" t="str">
        <f t="shared" si="10"/>
        <v/>
      </c>
      <c r="D72" s="44" t="str">
        <f t="shared" si="11"/>
        <v/>
      </c>
      <c r="E72" s="3"/>
      <c r="F72" s="3"/>
      <c r="G72" s="3"/>
      <c r="H72" s="3"/>
      <c r="I72" s="3"/>
      <c r="J72" s="3"/>
      <c r="K72" s="3"/>
      <c r="L72" s="3"/>
      <c r="M72" s="3"/>
      <c r="N72" s="3"/>
      <c r="O72" s="3"/>
      <c r="P72" s="3"/>
      <c r="Q72" s="3"/>
      <c r="R72" s="3"/>
      <c r="S72" s="3"/>
      <c r="T72" s="3"/>
      <c r="U72" s="3"/>
      <c r="V72" s="3"/>
      <c r="W72" s="39"/>
      <c r="X72" s="2"/>
      <c r="Y72" s="2"/>
      <c r="Z72" s="2"/>
      <c r="AA72" s="2"/>
    </row>
    <row r="73" spans="1:27">
      <c r="A73" s="44" t="str">
        <f t="shared" si="8"/>
        <v/>
      </c>
      <c r="B73" s="44" t="str">
        <f t="shared" si="9"/>
        <v/>
      </c>
      <c r="C73" s="44" t="str">
        <f t="shared" si="10"/>
        <v/>
      </c>
      <c r="D73" s="44" t="str">
        <f t="shared" si="11"/>
        <v/>
      </c>
      <c r="E73" s="3"/>
      <c r="F73" s="3"/>
      <c r="G73" s="3"/>
      <c r="H73" s="3"/>
      <c r="I73" s="3"/>
      <c r="J73" s="3"/>
      <c r="K73" s="3"/>
      <c r="L73" s="3"/>
      <c r="M73" s="3"/>
      <c r="N73" s="3"/>
      <c r="O73" s="3"/>
      <c r="P73" s="3"/>
      <c r="Q73" s="3"/>
      <c r="R73" s="3"/>
      <c r="S73" s="3"/>
      <c r="T73" s="3"/>
      <c r="U73" s="3"/>
      <c r="V73" s="3"/>
      <c r="W73" s="39"/>
      <c r="X73" s="2"/>
      <c r="Y73" s="2"/>
      <c r="Z73" s="2"/>
      <c r="AA73" s="2"/>
    </row>
    <row r="74" spans="1:27">
      <c r="A74" s="44" t="str">
        <f t="shared" si="8"/>
        <v/>
      </c>
      <c r="B74" s="44" t="str">
        <f t="shared" si="9"/>
        <v/>
      </c>
      <c r="C74" s="44" t="str">
        <f t="shared" si="10"/>
        <v/>
      </c>
      <c r="D74" s="44" t="str">
        <f t="shared" si="11"/>
        <v/>
      </c>
      <c r="E74" s="3"/>
      <c r="F74" s="3"/>
      <c r="G74" s="3"/>
      <c r="H74" s="3"/>
      <c r="I74" s="3"/>
      <c r="J74" s="3"/>
      <c r="K74" s="3"/>
      <c r="L74" s="3"/>
      <c r="M74" s="3"/>
      <c r="N74" s="3"/>
      <c r="O74" s="3"/>
      <c r="P74" s="3"/>
      <c r="Q74" s="3"/>
      <c r="R74" s="3"/>
      <c r="S74" s="3"/>
      <c r="T74" s="3"/>
      <c r="U74" s="3"/>
      <c r="V74" s="3"/>
      <c r="W74" s="39"/>
      <c r="X74" s="2"/>
      <c r="Y74" s="2"/>
      <c r="Z74" s="2"/>
      <c r="AA74" s="2"/>
    </row>
    <row r="75" spans="1:27">
      <c r="A75" s="44" t="str">
        <f t="shared" si="8"/>
        <v/>
      </c>
      <c r="B75" s="44" t="str">
        <f t="shared" si="9"/>
        <v/>
      </c>
      <c r="C75" s="44" t="str">
        <f t="shared" si="10"/>
        <v/>
      </c>
      <c r="D75" s="44" t="str">
        <f t="shared" si="11"/>
        <v/>
      </c>
      <c r="E75" s="3"/>
      <c r="F75" s="3"/>
      <c r="G75" s="3"/>
      <c r="H75" s="3"/>
      <c r="I75" s="3"/>
      <c r="J75" s="3"/>
      <c r="K75" s="3"/>
      <c r="L75" s="3"/>
      <c r="M75" s="3"/>
      <c r="N75" s="3"/>
      <c r="O75" s="3"/>
      <c r="P75" s="3"/>
      <c r="Q75" s="3"/>
      <c r="R75" s="3"/>
      <c r="S75" s="3"/>
      <c r="T75" s="3"/>
      <c r="U75" s="3"/>
      <c r="V75" s="3"/>
      <c r="W75" s="39"/>
      <c r="X75" s="2"/>
      <c r="Y75" s="2"/>
      <c r="Z75" s="2"/>
      <c r="AA75" s="2"/>
    </row>
    <row r="76" spans="1:27">
      <c r="A76" s="44" t="str">
        <f t="shared" si="8"/>
        <v/>
      </c>
      <c r="B76" s="44" t="str">
        <f t="shared" si="9"/>
        <v/>
      </c>
      <c r="C76" s="44" t="str">
        <f t="shared" si="10"/>
        <v/>
      </c>
      <c r="D76" s="44" t="str">
        <f t="shared" si="11"/>
        <v/>
      </c>
      <c r="E76" s="3"/>
      <c r="F76" s="3"/>
      <c r="G76" s="3"/>
      <c r="H76" s="3"/>
      <c r="I76" s="3"/>
      <c r="J76" s="3"/>
      <c r="K76" s="3"/>
      <c r="L76" s="3"/>
      <c r="M76" s="3"/>
      <c r="N76" s="3"/>
      <c r="O76" s="3"/>
      <c r="P76" s="3"/>
      <c r="Q76" s="3"/>
      <c r="R76" s="3"/>
      <c r="S76" s="3"/>
      <c r="T76" s="3"/>
      <c r="U76" s="3"/>
      <c r="V76" s="3"/>
      <c r="W76" s="39"/>
      <c r="X76" s="2"/>
      <c r="Y76" s="2"/>
      <c r="Z76" s="2"/>
      <c r="AA76" s="2"/>
    </row>
    <row r="77" spans="1:27">
      <c r="A77" s="44" t="str">
        <f t="shared" si="8"/>
        <v/>
      </c>
      <c r="B77" s="44" t="str">
        <f t="shared" si="9"/>
        <v/>
      </c>
      <c r="C77" s="44" t="str">
        <f t="shared" si="10"/>
        <v/>
      </c>
      <c r="D77" s="44" t="str">
        <f t="shared" si="11"/>
        <v/>
      </c>
      <c r="E77" s="3"/>
      <c r="F77" s="3"/>
      <c r="G77" s="3"/>
      <c r="H77" s="3"/>
      <c r="I77" s="3"/>
      <c r="J77" s="3"/>
      <c r="K77" s="3"/>
      <c r="L77" s="3"/>
      <c r="M77" s="3"/>
      <c r="N77" s="3"/>
      <c r="O77" s="3"/>
      <c r="P77" s="3"/>
      <c r="Q77" s="3"/>
      <c r="R77" s="3"/>
      <c r="S77" s="3"/>
      <c r="T77" s="3"/>
      <c r="U77" s="3"/>
      <c r="V77" s="3"/>
      <c r="W77" s="39"/>
      <c r="X77" s="2"/>
      <c r="Y77" s="2"/>
      <c r="Z77" s="2"/>
      <c r="AA77" s="2"/>
    </row>
    <row r="78" spans="1:27">
      <c r="A78" s="44" t="str">
        <f t="shared" si="8"/>
        <v/>
      </c>
      <c r="B78" s="44" t="str">
        <f t="shared" si="9"/>
        <v/>
      </c>
      <c r="C78" s="44" t="str">
        <f t="shared" si="10"/>
        <v/>
      </c>
      <c r="D78" s="44" t="str">
        <f t="shared" si="11"/>
        <v/>
      </c>
      <c r="E78" s="3"/>
      <c r="F78" s="3"/>
      <c r="G78" s="3"/>
      <c r="H78" s="3"/>
      <c r="I78" s="3"/>
      <c r="J78" s="3"/>
      <c r="K78" s="3"/>
      <c r="L78" s="3"/>
      <c r="M78" s="3"/>
      <c r="N78" s="3"/>
      <c r="O78" s="3"/>
      <c r="P78" s="3"/>
      <c r="Q78" s="3"/>
      <c r="R78" s="3"/>
      <c r="S78" s="3"/>
      <c r="T78" s="3"/>
      <c r="U78" s="3"/>
      <c r="V78" s="3"/>
      <c r="W78" s="39"/>
      <c r="X78" s="2"/>
      <c r="Y78" s="2"/>
      <c r="Z78" s="2"/>
      <c r="AA78" s="2"/>
    </row>
    <row r="79" spans="1:27">
      <c r="A79" s="44" t="str">
        <f t="shared" si="8"/>
        <v/>
      </c>
      <c r="B79" s="44" t="str">
        <f t="shared" si="9"/>
        <v/>
      </c>
      <c r="C79" s="44" t="str">
        <f t="shared" si="10"/>
        <v/>
      </c>
      <c r="D79" s="44" t="str">
        <f t="shared" si="11"/>
        <v/>
      </c>
      <c r="E79" s="3"/>
      <c r="F79" s="3"/>
      <c r="G79" s="3"/>
      <c r="H79" s="3"/>
      <c r="I79" s="3"/>
      <c r="J79" s="3"/>
      <c r="K79" s="3"/>
      <c r="L79" s="3"/>
      <c r="M79" s="3"/>
      <c r="N79" s="3"/>
      <c r="O79" s="3"/>
      <c r="P79" s="3"/>
      <c r="Q79" s="3"/>
      <c r="R79" s="3"/>
      <c r="S79" s="3"/>
      <c r="T79" s="3"/>
      <c r="U79" s="3"/>
      <c r="V79" s="3"/>
      <c r="W79" s="39"/>
      <c r="X79" s="2"/>
      <c r="Y79" s="2"/>
      <c r="Z79" s="2"/>
      <c r="AA79" s="2"/>
    </row>
    <row r="80" spans="1:27">
      <c r="A80" s="44" t="str">
        <f t="shared" si="8"/>
        <v/>
      </c>
      <c r="B80" s="44" t="str">
        <f t="shared" si="9"/>
        <v/>
      </c>
      <c r="C80" s="44" t="str">
        <f t="shared" si="10"/>
        <v/>
      </c>
      <c r="D80" s="44" t="str">
        <f t="shared" si="11"/>
        <v/>
      </c>
      <c r="E80" s="3"/>
      <c r="F80" s="3"/>
      <c r="G80" s="3"/>
      <c r="H80" s="3"/>
      <c r="I80" s="3"/>
      <c r="J80" s="3"/>
      <c r="K80" s="3"/>
      <c r="L80" s="3"/>
      <c r="M80" s="3"/>
      <c r="N80" s="3"/>
      <c r="O80" s="3"/>
      <c r="P80" s="3"/>
      <c r="Q80" s="3"/>
      <c r="R80" s="3"/>
      <c r="S80" s="3"/>
      <c r="T80" s="3"/>
      <c r="U80" s="3"/>
      <c r="V80" s="3"/>
      <c r="W80" s="39"/>
      <c r="X80" s="2"/>
      <c r="Y80" s="2"/>
      <c r="Z80" s="2"/>
      <c r="AA80" s="2"/>
    </row>
    <row r="81" spans="1:27">
      <c r="A81" s="44" t="str">
        <f t="shared" si="8"/>
        <v/>
      </c>
      <c r="B81" s="44" t="str">
        <f t="shared" si="9"/>
        <v/>
      </c>
      <c r="C81" s="44" t="str">
        <f t="shared" si="10"/>
        <v/>
      </c>
      <c r="D81" s="44" t="str">
        <f t="shared" si="11"/>
        <v/>
      </c>
      <c r="E81" s="3"/>
      <c r="F81" s="3"/>
      <c r="G81" s="3"/>
      <c r="H81" s="3"/>
      <c r="I81" s="3"/>
      <c r="J81" s="3"/>
      <c r="K81" s="3"/>
      <c r="L81" s="3"/>
      <c r="M81" s="3"/>
      <c r="N81" s="3"/>
      <c r="O81" s="3"/>
      <c r="P81" s="3"/>
      <c r="Q81" s="3"/>
      <c r="R81" s="3"/>
      <c r="S81" s="3"/>
      <c r="T81" s="3"/>
      <c r="U81" s="3"/>
      <c r="V81" s="3"/>
      <c r="W81" s="39"/>
      <c r="X81" s="2"/>
      <c r="Y81" s="2"/>
      <c r="Z81" s="2"/>
      <c r="AA81" s="2"/>
    </row>
    <row r="82" spans="1:27">
      <c r="A82" s="44" t="str">
        <f t="shared" si="8"/>
        <v/>
      </c>
      <c r="B82" s="44" t="str">
        <f t="shared" si="9"/>
        <v/>
      </c>
      <c r="C82" s="44" t="str">
        <f t="shared" si="10"/>
        <v/>
      </c>
      <c r="D82" s="44" t="str">
        <f t="shared" si="11"/>
        <v/>
      </c>
      <c r="E82" s="3"/>
      <c r="F82" s="3"/>
      <c r="G82" s="3"/>
      <c r="H82" s="3"/>
      <c r="I82" s="3"/>
      <c r="J82" s="3"/>
      <c r="K82" s="3"/>
      <c r="L82" s="3"/>
      <c r="M82" s="3"/>
      <c r="N82" s="3"/>
      <c r="O82" s="3"/>
      <c r="P82" s="3"/>
      <c r="Q82" s="3"/>
      <c r="R82" s="3"/>
      <c r="S82" s="3"/>
      <c r="T82" s="3"/>
      <c r="U82" s="3"/>
      <c r="V82" s="3"/>
      <c r="W82" s="39"/>
      <c r="X82" s="2"/>
      <c r="Y82" s="2"/>
      <c r="Z82" s="2"/>
      <c r="AA82" s="2"/>
    </row>
    <row r="83" spans="1:27">
      <c r="A83" s="44" t="str">
        <f t="shared" si="8"/>
        <v/>
      </c>
      <c r="B83" s="44" t="str">
        <f t="shared" si="9"/>
        <v/>
      </c>
      <c r="C83" s="44" t="str">
        <f t="shared" si="10"/>
        <v/>
      </c>
      <c r="D83" s="44" t="str">
        <f t="shared" si="11"/>
        <v/>
      </c>
      <c r="E83" s="3"/>
      <c r="F83" s="3"/>
      <c r="G83" s="3"/>
      <c r="H83" s="3"/>
      <c r="I83" s="3"/>
      <c r="J83" s="3"/>
      <c r="K83" s="3"/>
      <c r="L83" s="3"/>
      <c r="M83" s="3"/>
      <c r="N83" s="3"/>
      <c r="O83" s="3"/>
      <c r="P83" s="3"/>
      <c r="Q83" s="3"/>
      <c r="R83" s="3"/>
      <c r="S83" s="3"/>
      <c r="T83" s="3"/>
      <c r="U83" s="3"/>
      <c r="V83" s="3"/>
      <c r="W83" s="39"/>
      <c r="X83" s="2"/>
      <c r="Y83" s="2"/>
      <c r="Z83" s="2"/>
      <c r="AA83" s="2"/>
    </row>
    <row r="84" spans="1:27">
      <c r="A84" s="44" t="str">
        <f t="shared" si="8"/>
        <v/>
      </c>
      <c r="B84" s="44" t="str">
        <f t="shared" si="9"/>
        <v/>
      </c>
      <c r="C84" s="44" t="str">
        <f t="shared" si="10"/>
        <v/>
      </c>
      <c r="D84" s="44" t="str">
        <f t="shared" si="11"/>
        <v/>
      </c>
      <c r="E84" s="3"/>
      <c r="F84" s="3"/>
      <c r="G84" s="3"/>
      <c r="H84" s="3"/>
      <c r="I84" s="3"/>
      <c r="J84" s="3"/>
      <c r="K84" s="3"/>
      <c r="L84" s="3"/>
      <c r="M84" s="3"/>
      <c r="N84" s="3"/>
      <c r="O84" s="3"/>
      <c r="P84" s="3"/>
      <c r="Q84" s="3"/>
      <c r="R84" s="3"/>
      <c r="S84" s="3"/>
      <c r="T84" s="3"/>
      <c r="U84" s="3"/>
      <c r="V84" s="3"/>
      <c r="W84" s="39"/>
      <c r="X84" s="2"/>
      <c r="Y84" s="2"/>
      <c r="Z84" s="2"/>
      <c r="AA84" s="2"/>
    </row>
    <row r="85" spans="1:27">
      <c r="A85" s="44" t="str">
        <f t="shared" si="8"/>
        <v/>
      </c>
      <c r="B85" s="44" t="str">
        <f t="shared" si="9"/>
        <v/>
      </c>
      <c r="C85" s="44" t="str">
        <f t="shared" si="10"/>
        <v/>
      </c>
      <c r="D85" s="44" t="str">
        <f t="shared" si="11"/>
        <v/>
      </c>
      <c r="E85" s="3"/>
      <c r="F85" s="3"/>
      <c r="G85" s="3"/>
      <c r="H85" s="3"/>
      <c r="I85" s="3"/>
      <c r="J85" s="3"/>
      <c r="K85" s="3"/>
      <c r="L85" s="3"/>
      <c r="M85" s="3"/>
      <c r="N85" s="3"/>
      <c r="O85" s="3"/>
      <c r="P85" s="3"/>
      <c r="Q85" s="3"/>
      <c r="R85" s="3"/>
      <c r="S85" s="3"/>
      <c r="T85" s="3"/>
      <c r="U85" s="3"/>
      <c r="V85" s="3"/>
      <c r="W85" s="39"/>
      <c r="X85" s="2"/>
      <c r="Y85" s="2"/>
      <c r="Z85" s="2"/>
      <c r="AA85" s="2"/>
    </row>
    <row r="86" spans="1:27">
      <c r="A86" s="44" t="str">
        <f t="shared" si="8"/>
        <v/>
      </c>
      <c r="B86" s="44" t="str">
        <f t="shared" si="9"/>
        <v/>
      </c>
      <c r="C86" s="44" t="str">
        <f t="shared" si="10"/>
        <v/>
      </c>
      <c r="D86" s="44" t="str">
        <f t="shared" si="11"/>
        <v/>
      </c>
      <c r="E86" s="3"/>
      <c r="F86" s="3"/>
      <c r="G86" s="3"/>
      <c r="H86" s="3"/>
      <c r="I86" s="3"/>
      <c r="J86" s="3"/>
      <c r="K86" s="3"/>
      <c r="L86" s="3"/>
      <c r="M86" s="3"/>
      <c r="N86" s="3"/>
      <c r="O86" s="3"/>
      <c r="P86" s="3"/>
      <c r="Q86" s="3"/>
      <c r="R86" s="3"/>
      <c r="S86" s="3"/>
      <c r="T86" s="3"/>
      <c r="U86" s="3"/>
      <c r="V86" s="3"/>
      <c r="W86" s="39"/>
      <c r="X86" s="2"/>
      <c r="Y86" s="2"/>
      <c r="Z86" s="2"/>
      <c r="AA86" s="2"/>
    </row>
    <row r="87" spans="1:27">
      <c r="A87" s="44" t="str">
        <f t="shared" si="8"/>
        <v/>
      </c>
      <c r="B87" s="44" t="str">
        <f t="shared" si="9"/>
        <v/>
      </c>
      <c r="C87" s="44" t="str">
        <f t="shared" si="10"/>
        <v/>
      </c>
      <c r="D87" s="44" t="str">
        <f t="shared" si="11"/>
        <v/>
      </c>
      <c r="E87" s="3"/>
      <c r="F87" s="3"/>
      <c r="G87" s="3"/>
      <c r="H87" s="3"/>
      <c r="I87" s="3"/>
      <c r="J87" s="3"/>
      <c r="K87" s="3"/>
      <c r="L87" s="3"/>
      <c r="M87" s="3"/>
      <c r="N87" s="3"/>
      <c r="O87" s="3"/>
      <c r="P87" s="3"/>
      <c r="Q87" s="3"/>
      <c r="R87" s="3"/>
      <c r="S87" s="3"/>
      <c r="T87" s="3"/>
      <c r="U87" s="3"/>
      <c r="V87" s="3"/>
      <c r="W87" s="39"/>
      <c r="X87" s="2"/>
      <c r="Y87" s="2"/>
      <c r="Z87" s="2"/>
      <c r="AA87" s="2"/>
    </row>
    <row r="88" spans="1:27">
      <c r="A88" s="44" t="str">
        <f t="shared" si="8"/>
        <v/>
      </c>
      <c r="B88" s="44" t="str">
        <f t="shared" si="9"/>
        <v/>
      </c>
      <c r="C88" s="44" t="str">
        <f t="shared" si="10"/>
        <v/>
      </c>
      <c r="D88" s="44" t="str">
        <f t="shared" si="11"/>
        <v/>
      </c>
      <c r="E88" s="3"/>
      <c r="F88" s="3"/>
      <c r="G88" s="3"/>
      <c r="H88" s="3"/>
      <c r="I88" s="3"/>
      <c r="J88" s="3"/>
      <c r="K88" s="3"/>
      <c r="L88" s="3"/>
      <c r="M88" s="3"/>
      <c r="N88" s="3"/>
      <c r="O88" s="3"/>
      <c r="P88" s="3"/>
      <c r="Q88" s="3"/>
      <c r="R88" s="3"/>
      <c r="S88" s="3"/>
      <c r="T88" s="3"/>
      <c r="U88" s="3"/>
      <c r="V88" s="3"/>
      <c r="W88" s="39"/>
      <c r="X88" s="2"/>
      <c r="Y88" s="2"/>
      <c r="Z88" s="2"/>
      <c r="AA88" s="2"/>
    </row>
    <row r="89" spans="1:27">
      <c r="A89" s="44" t="str">
        <f t="shared" si="8"/>
        <v/>
      </c>
      <c r="B89" s="44" t="str">
        <f t="shared" si="9"/>
        <v/>
      </c>
      <c r="C89" s="44" t="str">
        <f t="shared" si="10"/>
        <v/>
      </c>
      <c r="D89" s="44" t="str">
        <f t="shared" si="11"/>
        <v/>
      </c>
      <c r="E89" s="3"/>
      <c r="F89" s="3"/>
      <c r="G89" s="3"/>
      <c r="H89" s="3"/>
      <c r="I89" s="3"/>
      <c r="J89" s="3"/>
      <c r="K89" s="3"/>
      <c r="L89" s="3"/>
      <c r="M89" s="3"/>
      <c r="N89" s="3"/>
      <c r="O89" s="3"/>
      <c r="P89" s="3"/>
      <c r="Q89" s="3"/>
      <c r="R89" s="3"/>
      <c r="S89" s="3"/>
      <c r="T89" s="3"/>
      <c r="U89" s="3"/>
      <c r="V89" s="3"/>
      <c r="W89" s="39"/>
      <c r="X89" s="2"/>
      <c r="Y89" s="2"/>
      <c r="Z89" s="2"/>
      <c r="AA89" s="2"/>
    </row>
    <row r="90" spans="1:27">
      <c r="A90" s="44" t="str">
        <f t="shared" si="8"/>
        <v/>
      </c>
      <c r="B90" s="44" t="str">
        <f t="shared" si="9"/>
        <v/>
      </c>
      <c r="C90" s="44" t="str">
        <f t="shared" si="10"/>
        <v/>
      </c>
      <c r="D90" s="44" t="str">
        <f t="shared" si="11"/>
        <v/>
      </c>
      <c r="E90" s="3"/>
      <c r="F90" s="3"/>
      <c r="G90" s="3"/>
      <c r="H90" s="3"/>
      <c r="I90" s="3"/>
      <c r="J90" s="3"/>
      <c r="K90" s="3"/>
      <c r="L90" s="3"/>
      <c r="M90" s="3"/>
      <c r="N90" s="3"/>
      <c r="O90" s="3"/>
      <c r="P90" s="3"/>
      <c r="Q90" s="3"/>
      <c r="R90" s="3"/>
      <c r="S90" s="3"/>
      <c r="T90" s="3"/>
      <c r="U90" s="3"/>
      <c r="V90" s="3"/>
      <c r="W90" s="39"/>
      <c r="X90" s="2"/>
      <c r="Y90" s="2"/>
      <c r="Z90" s="2"/>
      <c r="AA90" s="2"/>
    </row>
    <row r="91" spans="1:27">
      <c r="A91" s="44" t="str">
        <f t="shared" si="8"/>
        <v/>
      </c>
      <c r="B91" s="44" t="str">
        <f t="shared" si="9"/>
        <v/>
      </c>
      <c r="C91" s="44" t="str">
        <f t="shared" si="10"/>
        <v/>
      </c>
      <c r="D91" s="44" t="str">
        <f t="shared" si="11"/>
        <v/>
      </c>
      <c r="E91" s="3"/>
      <c r="F91" s="3"/>
      <c r="G91" s="3"/>
      <c r="H91" s="3"/>
      <c r="I91" s="3"/>
      <c r="J91" s="3"/>
      <c r="K91" s="3"/>
      <c r="L91" s="3"/>
      <c r="M91" s="3"/>
      <c r="N91" s="3"/>
      <c r="O91" s="3"/>
      <c r="P91" s="3"/>
      <c r="Q91" s="3"/>
      <c r="R91" s="3"/>
      <c r="S91" s="3"/>
      <c r="T91" s="3"/>
      <c r="U91" s="3"/>
      <c r="V91" s="3"/>
      <c r="W91" s="39"/>
      <c r="X91" s="2"/>
      <c r="Y91" s="2"/>
      <c r="Z91" s="2"/>
      <c r="AA91" s="2"/>
    </row>
    <row r="92" spans="1:27">
      <c r="A92" s="44" t="str">
        <f t="shared" si="8"/>
        <v/>
      </c>
      <c r="B92" s="44" t="str">
        <f t="shared" si="9"/>
        <v/>
      </c>
      <c r="C92" s="44" t="str">
        <f t="shared" si="10"/>
        <v/>
      </c>
      <c r="D92" s="44" t="str">
        <f t="shared" si="11"/>
        <v/>
      </c>
      <c r="E92" s="3"/>
      <c r="F92" s="3"/>
      <c r="G92" s="3"/>
      <c r="H92" s="3"/>
      <c r="I92" s="3"/>
      <c r="J92" s="3"/>
      <c r="K92" s="3"/>
      <c r="L92" s="3"/>
      <c r="M92" s="3"/>
      <c r="N92" s="3"/>
      <c r="O92" s="3"/>
      <c r="P92" s="3"/>
      <c r="Q92" s="3"/>
      <c r="R92" s="3"/>
      <c r="S92" s="3"/>
      <c r="T92" s="3"/>
      <c r="U92" s="3"/>
      <c r="V92" s="3"/>
      <c r="W92" s="39"/>
      <c r="X92" s="2"/>
      <c r="Y92" s="2"/>
      <c r="Z92" s="2"/>
      <c r="AA92" s="2"/>
    </row>
    <row r="93" spans="1:27">
      <c r="A93" s="44" t="str">
        <f t="shared" si="8"/>
        <v/>
      </c>
      <c r="B93" s="44" t="str">
        <f t="shared" si="9"/>
        <v/>
      </c>
      <c r="C93" s="44" t="str">
        <f t="shared" si="10"/>
        <v/>
      </c>
      <c r="D93" s="44" t="str">
        <f t="shared" si="11"/>
        <v/>
      </c>
      <c r="E93" s="3"/>
      <c r="F93" s="3"/>
      <c r="G93" s="3"/>
      <c r="H93" s="3"/>
      <c r="I93" s="3"/>
      <c r="J93" s="3"/>
      <c r="K93" s="3"/>
      <c r="L93" s="3"/>
      <c r="M93" s="3"/>
      <c r="N93" s="3"/>
      <c r="O93" s="3"/>
      <c r="P93" s="3"/>
      <c r="Q93" s="3"/>
      <c r="R93" s="3"/>
      <c r="S93" s="3"/>
      <c r="T93" s="3"/>
      <c r="U93" s="3"/>
      <c r="V93" s="3"/>
      <c r="W93" s="39"/>
      <c r="X93" s="2"/>
      <c r="Y93" s="2"/>
      <c r="Z93" s="2"/>
      <c r="AA93" s="2"/>
    </row>
    <row r="94" spans="1:27">
      <c r="A94" s="44" t="str">
        <f t="shared" si="8"/>
        <v/>
      </c>
      <c r="B94" s="44" t="str">
        <f t="shared" si="9"/>
        <v/>
      </c>
      <c r="C94" s="44" t="str">
        <f t="shared" si="10"/>
        <v/>
      </c>
      <c r="D94" s="44" t="str">
        <f t="shared" si="11"/>
        <v/>
      </c>
      <c r="E94" s="3"/>
      <c r="F94" s="3"/>
      <c r="G94" s="3"/>
      <c r="H94" s="3"/>
      <c r="I94" s="3"/>
      <c r="J94" s="3"/>
      <c r="K94" s="3"/>
      <c r="L94" s="3"/>
      <c r="M94" s="3"/>
      <c r="N94" s="3"/>
      <c r="O94" s="3"/>
      <c r="P94" s="3"/>
      <c r="Q94" s="3"/>
      <c r="R94" s="3"/>
      <c r="S94" s="3"/>
      <c r="T94" s="3"/>
      <c r="U94" s="3"/>
      <c r="V94" s="3"/>
      <c r="W94" s="39"/>
      <c r="X94" s="2"/>
      <c r="Y94" s="2"/>
      <c r="Z94" s="2"/>
      <c r="AA94" s="2"/>
    </row>
    <row r="95" spans="1:27">
      <c r="A95" s="44" t="str">
        <f t="shared" si="8"/>
        <v/>
      </c>
      <c r="B95" s="44" t="str">
        <f t="shared" si="9"/>
        <v/>
      </c>
      <c r="C95" s="44" t="str">
        <f t="shared" si="10"/>
        <v/>
      </c>
      <c r="D95" s="44" t="str">
        <f t="shared" si="11"/>
        <v/>
      </c>
      <c r="E95" s="3"/>
      <c r="F95" s="3"/>
      <c r="G95" s="3"/>
      <c r="H95" s="3"/>
      <c r="I95" s="3"/>
      <c r="J95" s="3"/>
      <c r="K95" s="3"/>
      <c r="L95" s="3"/>
      <c r="M95" s="3"/>
      <c r="N95" s="3"/>
      <c r="O95" s="3"/>
      <c r="P95" s="3"/>
      <c r="Q95" s="3"/>
      <c r="R95" s="3"/>
      <c r="S95" s="3"/>
      <c r="T95" s="3"/>
      <c r="U95" s="3"/>
      <c r="V95" s="3"/>
      <c r="W95" s="39"/>
      <c r="X95" s="2"/>
      <c r="Y95" s="2"/>
      <c r="Z95" s="2"/>
      <c r="AA95" s="2"/>
    </row>
    <row r="96" spans="1:27">
      <c r="A96" s="44" t="str">
        <f t="shared" si="8"/>
        <v/>
      </c>
      <c r="B96" s="44" t="str">
        <f t="shared" si="9"/>
        <v/>
      </c>
      <c r="C96" s="44" t="str">
        <f t="shared" si="10"/>
        <v/>
      </c>
      <c r="D96" s="44" t="str">
        <f t="shared" si="11"/>
        <v/>
      </c>
      <c r="E96" s="3"/>
      <c r="F96" s="3"/>
      <c r="G96" s="3"/>
      <c r="H96" s="3"/>
      <c r="I96" s="3"/>
      <c r="J96" s="3"/>
      <c r="K96" s="3"/>
      <c r="L96" s="3"/>
      <c r="M96" s="3"/>
      <c r="N96" s="3"/>
      <c r="O96" s="3"/>
      <c r="P96" s="3"/>
      <c r="Q96" s="3"/>
      <c r="R96" s="3"/>
      <c r="S96" s="3"/>
      <c r="T96" s="3"/>
      <c r="U96" s="3"/>
      <c r="V96" s="3"/>
      <c r="W96" s="39"/>
      <c r="X96" s="2"/>
      <c r="Y96" s="2"/>
      <c r="Z96" s="2"/>
      <c r="AA96" s="2"/>
    </row>
    <row r="97" spans="1:27">
      <c r="A97" s="44" t="str">
        <f t="shared" si="8"/>
        <v/>
      </c>
      <c r="B97" s="44" t="str">
        <f t="shared" si="9"/>
        <v/>
      </c>
      <c r="C97" s="44" t="str">
        <f t="shared" si="10"/>
        <v/>
      </c>
      <c r="D97" s="44" t="str">
        <f t="shared" si="11"/>
        <v/>
      </c>
      <c r="E97" s="3"/>
      <c r="F97" s="3"/>
      <c r="G97" s="3"/>
      <c r="H97" s="3"/>
      <c r="I97" s="3"/>
      <c r="J97" s="3"/>
      <c r="K97" s="3"/>
      <c r="L97" s="3"/>
      <c r="M97" s="3"/>
      <c r="N97" s="3"/>
      <c r="O97" s="3"/>
      <c r="P97" s="3"/>
      <c r="Q97" s="3"/>
      <c r="R97" s="3"/>
      <c r="S97" s="3"/>
      <c r="T97" s="3"/>
      <c r="U97" s="3"/>
      <c r="V97" s="3"/>
      <c r="W97" s="39"/>
      <c r="X97" s="2"/>
      <c r="Y97" s="2"/>
      <c r="Z97" s="2"/>
      <c r="AA97" s="2"/>
    </row>
    <row r="98" spans="1:27">
      <c r="A98" s="44" t="str">
        <f t="shared" si="8"/>
        <v/>
      </c>
      <c r="B98" s="44" t="str">
        <f t="shared" si="9"/>
        <v/>
      </c>
      <c r="C98" s="44" t="str">
        <f t="shared" si="10"/>
        <v/>
      </c>
      <c r="D98" s="44" t="str">
        <f t="shared" si="11"/>
        <v/>
      </c>
      <c r="E98" s="3"/>
      <c r="F98" s="3"/>
      <c r="G98" s="3"/>
      <c r="H98" s="3"/>
      <c r="I98" s="3"/>
      <c r="J98" s="3"/>
      <c r="K98" s="3"/>
      <c r="L98" s="3"/>
      <c r="M98" s="3"/>
      <c r="N98" s="3"/>
      <c r="O98" s="3"/>
      <c r="P98" s="3"/>
      <c r="Q98" s="3"/>
      <c r="R98" s="3"/>
      <c r="S98" s="3"/>
      <c r="T98" s="3"/>
      <c r="U98" s="3"/>
      <c r="V98" s="3"/>
      <c r="W98" s="39"/>
      <c r="X98" s="2"/>
      <c r="Y98" s="2"/>
      <c r="Z98" s="2"/>
      <c r="AA98" s="2"/>
    </row>
    <row r="99" spans="1:27">
      <c r="A99" s="44" t="str">
        <f t="shared" ref="A99:A130" si="12">IF(I99="","",I99)</f>
        <v/>
      </c>
      <c r="B99" s="44" t="str">
        <f t="shared" ref="B99:B130" si="13">IF(A99="","",G99&amp;" "&amp;H99)</f>
        <v/>
      </c>
      <c r="C99" s="44" t="str">
        <f t="shared" ref="C99:C130" si="14">IF(A99="","",ASC(J99&amp;" "&amp;K99))</f>
        <v/>
      </c>
      <c r="D99" s="44" t="str">
        <f t="shared" ref="D99:D130" si="15">IF(A99="","",L99&amp;" "&amp;M99)</f>
        <v/>
      </c>
      <c r="E99" s="3"/>
      <c r="F99" s="3"/>
      <c r="G99" s="3"/>
      <c r="H99" s="3"/>
      <c r="I99" s="3"/>
      <c r="J99" s="3"/>
      <c r="K99" s="3"/>
      <c r="L99" s="3"/>
      <c r="M99" s="3"/>
      <c r="N99" s="3"/>
      <c r="O99" s="3"/>
      <c r="P99" s="3"/>
      <c r="Q99" s="3"/>
      <c r="R99" s="3"/>
      <c r="S99" s="3"/>
      <c r="T99" s="3"/>
      <c r="U99" s="3"/>
      <c r="V99" s="3"/>
      <c r="W99" s="39"/>
      <c r="X99" s="2"/>
      <c r="Y99" s="2"/>
      <c r="Z99" s="2"/>
      <c r="AA99" s="2"/>
    </row>
    <row r="100" spans="1:27">
      <c r="A100" s="44" t="str">
        <f t="shared" si="12"/>
        <v/>
      </c>
      <c r="B100" s="44" t="str">
        <f t="shared" si="13"/>
        <v/>
      </c>
      <c r="C100" s="44" t="str">
        <f t="shared" si="14"/>
        <v/>
      </c>
      <c r="D100" s="44" t="str">
        <f t="shared" si="15"/>
        <v/>
      </c>
      <c r="E100" s="3"/>
      <c r="F100" s="3"/>
      <c r="G100" s="3"/>
      <c r="H100" s="3"/>
      <c r="I100" s="3"/>
      <c r="J100" s="3"/>
      <c r="K100" s="3"/>
      <c r="L100" s="3"/>
      <c r="M100" s="3"/>
      <c r="N100" s="3"/>
      <c r="O100" s="3"/>
      <c r="P100" s="3"/>
      <c r="Q100" s="3"/>
      <c r="R100" s="3"/>
      <c r="S100" s="3"/>
      <c r="T100" s="3"/>
      <c r="U100" s="3"/>
      <c r="V100" s="3"/>
      <c r="W100" s="39"/>
      <c r="X100" s="2"/>
      <c r="Y100" s="2"/>
      <c r="Z100" s="2"/>
      <c r="AA100" s="2"/>
    </row>
    <row r="101" spans="1:27">
      <c r="A101" s="44" t="str">
        <f t="shared" si="12"/>
        <v/>
      </c>
      <c r="B101" s="44" t="str">
        <f t="shared" si="13"/>
        <v/>
      </c>
      <c r="C101" s="44" t="str">
        <f t="shared" si="14"/>
        <v/>
      </c>
      <c r="D101" s="44" t="str">
        <f t="shared" si="15"/>
        <v/>
      </c>
      <c r="E101" s="3"/>
      <c r="F101" s="3"/>
      <c r="G101" s="3"/>
      <c r="H101" s="3"/>
      <c r="I101" s="3"/>
      <c r="J101" s="3"/>
      <c r="K101" s="3"/>
      <c r="L101" s="3"/>
      <c r="M101" s="3"/>
      <c r="N101" s="3"/>
      <c r="O101" s="3"/>
      <c r="P101" s="3"/>
      <c r="Q101" s="3"/>
      <c r="R101" s="3"/>
      <c r="S101" s="3"/>
      <c r="T101" s="3"/>
      <c r="U101" s="3"/>
      <c r="V101" s="3"/>
      <c r="W101" s="39"/>
      <c r="X101" s="2"/>
      <c r="Y101" s="2"/>
      <c r="Z101" s="2"/>
      <c r="AA101" s="2"/>
    </row>
    <row r="102" spans="1:27">
      <c r="A102" s="44" t="str">
        <f t="shared" si="12"/>
        <v/>
      </c>
      <c r="B102" s="44" t="str">
        <f t="shared" si="13"/>
        <v/>
      </c>
      <c r="C102" s="44" t="str">
        <f t="shared" si="14"/>
        <v/>
      </c>
      <c r="D102" s="44" t="str">
        <f t="shared" si="15"/>
        <v/>
      </c>
      <c r="E102" s="3"/>
      <c r="F102" s="3"/>
      <c r="G102" s="3"/>
      <c r="H102" s="3"/>
      <c r="I102" s="3"/>
      <c r="J102" s="3"/>
      <c r="K102" s="3"/>
      <c r="L102" s="3"/>
      <c r="M102" s="3"/>
      <c r="N102" s="3"/>
      <c r="O102" s="3"/>
      <c r="P102" s="3"/>
      <c r="Q102" s="3"/>
      <c r="R102" s="3"/>
      <c r="S102" s="3"/>
      <c r="T102" s="3"/>
      <c r="U102" s="3"/>
      <c r="V102" s="3"/>
      <c r="W102" s="39"/>
      <c r="X102" s="2"/>
      <c r="Y102" s="2"/>
      <c r="Z102" s="2"/>
      <c r="AA102" s="2"/>
    </row>
    <row r="103" spans="1:27">
      <c r="A103" s="44" t="str">
        <f t="shared" si="12"/>
        <v/>
      </c>
      <c r="B103" s="44" t="str">
        <f t="shared" si="13"/>
        <v/>
      </c>
      <c r="C103" s="44" t="str">
        <f t="shared" si="14"/>
        <v/>
      </c>
      <c r="D103" s="44" t="str">
        <f t="shared" si="15"/>
        <v/>
      </c>
      <c r="E103" s="3"/>
      <c r="F103" s="3"/>
      <c r="G103" s="3"/>
      <c r="H103" s="3"/>
      <c r="I103" s="3"/>
      <c r="J103" s="3"/>
      <c r="K103" s="3"/>
      <c r="L103" s="3"/>
      <c r="M103" s="3"/>
      <c r="N103" s="3"/>
      <c r="O103" s="3"/>
      <c r="P103" s="3"/>
      <c r="Q103" s="3"/>
      <c r="R103" s="3"/>
      <c r="S103" s="3"/>
      <c r="T103" s="3"/>
      <c r="U103" s="3"/>
      <c r="V103" s="3"/>
      <c r="W103" s="39"/>
      <c r="X103" s="2"/>
      <c r="Y103" s="2"/>
      <c r="Z103" s="2"/>
      <c r="AA103" s="2"/>
    </row>
    <row r="104" spans="1:27">
      <c r="A104" s="44" t="str">
        <f t="shared" si="12"/>
        <v/>
      </c>
      <c r="B104" s="44" t="str">
        <f t="shared" si="13"/>
        <v/>
      </c>
      <c r="C104" s="44" t="str">
        <f t="shared" si="14"/>
        <v/>
      </c>
      <c r="D104" s="44" t="str">
        <f t="shared" si="15"/>
        <v/>
      </c>
      <c r="E104" s="3"/>
      <c r="F104" s="3"/>
      <c r="G104" s="3"/>
      <c r="H104" s="3"/>
      <c r="I104" s="3"/>
      <c r="J104" s="3"/>
      <c r="K104" s="3"/>
      <c r="L104" s="3"/>
      <c r="M104" s="3"/>
      <c r="N104" s="3"/>
      <c r="O104" s="3"/>
      <c r="P104" s="3"/>
      <c r="Q104" s="3"/>
      <c r="R104" s="3"/>
      <c r="S104" s="3"/>
      <c r="T104" s="3"/>
      <c r="U104" s="3"/>
      <c r="V104" s="3"/>
      <c r="W104" s="39"/>
      <c r="X104" s="2"/>
      <c r="Y104" s="2"/>
      <c r="Z104" s="2"/>
      <c r="AA104" s="2"/>
    </row>
    <row r="105" spans="1:27">
      <c r="A105" s="44" t="str">
        <f t="shared" si="12"/>
        <v/>
      </c>
      <c r="B105" s="44" t="str">
        <f t="shared" si="13"/>
        <v/>
      </c>
      <c r="C105" s="44" t="str">
        <f t="shared" si="14"/>
        <v/>
      </c>
      <c r="D105" s="44" t="str">
        <f t="shared" si="15"/>
        <v/>
      </c>
      <c r="E105" s="3"/>
      <c r="F105" s="3"/>
      <c r="G105" s="3"/>
      <c r="H105" s="3"/>
      <c r="I105" s="3"/>
      <c r="J105" s="3"/>
      <c r="K105" s="3"/>
      <c r="L105" s="3"/>
      <c r="M105" s="3"/>
      <c r="N105" s="3"/>
      <c r="O105" s="3"/>
      <c r="P105" s="3"/>
      <c r="Q105" s="3"/>
      <c r="R105" s="3"/>
      <c r="S105" s="3"/>
      <c r="T105" s="3"/>
      <c r="U105" s="3"/>
      <c r="V105" s="3"/>
      <c r="W105" s="39"/>
      <c r="X105" s="2"/>
      <c r="Y105" s="2"/>
      <c r="Z105" s="2"/>
      <c r="AA105" s="2"/>
    </row>
    <row r="106" spans="1:27">
      <c r="A106" s="44" t="str">
        <f t="shared" si="12"/>
        <v/>
      </c>
      <c r="B106" s="44" t="str">
        <f t="shared" si="13"/>
        <v/>
      </c>
      <c r="C106" s="44" t="str">
        <f t="shared" si="14"/>
        <v/>
      </c>
      <c r="D106" s="44" t="str">
        <f t="shared" si="15"/>
        <v/>
      </c>
      <c r="E106" s="3"/>
      <c r="F106" s="3"/>
      <c r="G106" s="3"/>
      <c r="H106" s="3"/>
      <c r="I106" s="3"/>
      <c r="J106" s="3"/>
      <c r="K106" s="3"/>
      <c r="L106" s="3"/>
      <c r="M106" s="3"/>
      <c r="N106" s="3"/>
      <c r="O106" s="3"/>
      <c r="P106" s="3"/>
      <c r="Q106" s="3"/>
      <c r="R106" s="3"/>
      <c r="S106" s="3"/>
      <c r="T106" s="3"/>
      <c r="U106" s="3"/>
      <c r="V106" s="3"/>
      <c r="W106" s="39"/>
      <c r="X106" s="2"/>
      <c r="Y106" s="2"/>
      <c r="Z106" s="2"/>
      <c r="AA106" s="2"/>
    </row>
    <row r="107" spans="1:27">
      <c r="A107" s="44" t="str">
        <f t="shared" si="12"/>
        <v/>
      </c>
      <c r="B107" s="44" t="str">
        <f t="shared" si="13"/>
        <v/>
      </c>
      <c r="C107" s="44" t="str">
        <f t="shared" si="14"/>
        <v/>
      </c>
      <c r="D107" s="44" t="str">
        <f t="shared" si="15"/>
        <v/>
      </c>
      <c r="E107" s="3"/>
      <c r="F107" s="3"/>
      <c r="G107" s="3"/>
      <c r="H107" s="3"/>
      <c r="I107" s="3"/>
      <c r="J107" s="3"/>
      <c r="K107" s="3"/>
      <c r="L107" s="3"/>
      <c r="M107" s="3"/>
      <c r="N107" s="3"/>
      <c r="O107" s="3"/>
      <c r="P107" s="3"/>
      <c r="Q107" s="3"/>
      <c r="R107" s="3"/>
      <c r="S107" s="3"/>
      <c r="T107" s="3"/>
      <c r="U107" s="3"/>
      <c r="V107" s="3"/>
      <c r="W107" s="39"/>
      <c r="X107" s="2"/>
      <c r="Y107" s="2"/>
      <c r="Z107" s="2"/>
      <c r="AA107" s="2"/>
    </row>
    <row r="108" spans="1:27">
      <c r="A108" s="44" t="str">
        <f t="shared" si="12"/>
        <v/>
      </c>
      <c r="B108" s="44" t="str">
        <f t="shared" si="13"/>
        <v/>
      </c>
      <c r="C108" s="44" t="str">
        <f t="shared" si="14"/>
        <v/>
      </c>
      <c r="D108" s="44" t="str">
        <f t="shared" si="15"/>
        <v/>
      </c>
      <c r="E108" s="3"/>
      <c r="F108" s="3"/>
      <c r="G108" s="3"/>
      <c r="H108" s="3"/>
      <c r="I108" s="3"/>
      <c r="J108" s="3"/>
      <c r="K108" s="3"/>
      <c r="L108" s="3"/>
      <c r="M108" s="3"/>
      <c r="N108" s="3"/>
      <c r="O108" s="3"/>
      <c r="P108" s="3"/>
      <c r="Q108" s="3"/>
      <c r="R108" s="3"/>
      <c r="S108" s="3"/>
      <c r="T108" s="3"/>
      <c r="U108" s="3"/>
      <c r="V108" s="3"/>
      <c r="W108" s="39"/>
      <c r="X108" s="2"/>
      <c r="Y108" s="2"/>
      <c r="Z108" s="2"/>
      <c r="AA108" s="2"/>
    </row>
    <row r="109" spans="1:27">
      <c r="A109" s="44" t="str">
        <f t="shared" si="12"/>
        <v/>
      </c>
      <c r="B109" s="44" t="str">
        <f t="shared" si="13"/>
        <v/>
      </c>
      <c r="C109" s="44" t="str">
        <f t="shared" si="14"/>
        <v/>
      </c>
      <c r="D109" s="44" t="str">
        <f t="shared" si="15"/>
        <v/>
      </c>
      <c r="E109" s="3"/>
      <c r="F109" s="3"/>
      <c r="G109" s="3"/>
      <c r="H109" s="3"/>
      <c r="I109" s="3"/>
      <c r="J109" s="3"/>
      <c r="K109" s="3"/>
      <c r="L109" s="3"/>
      <c r="M109" s="3"/>
      <c r="N109" s="3"/>
      <c r="O109" s="3"/>
      <c r="P109" s="3"/>
      <c r="Q109" s="3"/>
      <c r="R109" s="3"/>
      <c r="S109" s="3"/>
      <c r="T109" s="3"/>
      <c r="U109" s="3"/>
      <c r="V109" s="3"/>
      <c r="W109" s="39"/>
      <c r="X109" s="2"/>
      <c r="Y109" s="2"/>
      <c r="Z109" s="2"/>
      <c r="AA109" s="2"/>
    </row>
    <row r="110" spans="1:27">
      <c r="A110" s="44" t="str">
        <f t="shared" si="12"/>
        <v/>
      </c>
      <c r="B110" s="44" t="str">
        <f t="shared" si="13"/>
        <v/>
      </c>
      <c r="C110" s="44" t="str">
        <f t="shared" si="14"/>
        <v/>
      </c>
      <c r="D110" s="44" t="str">
        <f t="shared" si="15"/>
        <v/>
      </c>
      <c r="E110" s="3"/>
      <c r="F110" s="3"/>
      <c r="G110" s="3"/>
      <c r="H110" s="3"/>
      <c r="I110" s="3"/>
      <c r="J110" s="3"/>
      <c r="K110" s="3"/>
      <c r="L110" s="3"/>
      <c r="M110" s="3"/>
      <c r="N110" s="3"/>
      <c r="O110" s="3"/>
      <c r="P110" s="3"/>
      <c r="Q110" s="3"/>
      <c r="R110" s="3"/>
      <c r="S110" s="3"/>
      <c r="T110" s="3"/>
      <c r="U110" s="3"/>
      <c r="V110" s="3"/>
      <c r="W110" s="39"/>
      <c r="X110" s="2"/>
      <c r="Y110" s="2"/>
      <c r="Z110" s="2"/>
      <c r="AA110" s="2"/>
    </row>
    <row r="111" spans="1:27">
      <c r="A111" s="44" t="str">
        <f t="shared" si="12"/>
        <v/>
      </c>
      <c r="B111" s="44" t="str">
        <f t="shared" si="13"/>
        <v/>
      </c>
      <c r="C111" s="44" t="str">
        <f t="shared" si="14"/>
        <v/>
      </c>
      <c r="D111" s="44" t="str">
        <f t="shared" si="15"/>
        <v/>
      </c>
      <c r="E111" s="3"/>
      <c r="F111" s="3"/>
      <c r="G111" s="3"/>
      <c r="H111" s="3"/>
      <c r="I111" s="3"/>
      <c r="J111" s="3"/>
      <c r="K111" s="3"/>
      <c r="L111" s="3"/>
      <c r="M111" s="3"/>
      <c r="N111" s="3"/>
      <c r="O111" s="3"/>
      <c r="P111" s="3"/>
      <c r="Q111" s="3"/>
      <c r="R111" s="3"/>
      <c r="S111" s="3"/>
      <c r="T111" s="3"/>
      <c r="U111" s="3"/>
      <c r="V111" s="3"/>
      <c r="W111" s="39"/>
      <c r="X111" s="2"/>
      <c r="Y111" s="2"/>
      <c r="Z111" s="2"/>
      <c r="AA111" s="2"/>
    </row>
    <row r="112" spans="1:27">
      <c r="A112" s="44" t="str">
        <f t="shared" si="12"/>
        <v/>
      </c>
      <c r="B112" s="44" t="str">
        <f t="shared" si="13"/>
        <v/>
      </c>
      <c r="C112" s="44" t="str">
        <f t="shared" si="14"/>
        <v/>
      </c>
      <c r="D112" s="44" t="str">
        <f t="shared" si="15"/>
        <v/>
      </c>
      <c r="E112" s="3"/>
      <c r="F112" s="3"/>
      <c r="G112" s="3"/>
      <c r="H112" s="3"/>
      <c r="I112" s="3"/>
      <c r="J112" s="3"/>
      <c r="K112" s="3"/>
      <c r="L112" s="3"/>
      <c r="M112" s="3"/>
      <c r="N112" s="3"/>
      <c r="O112" s="3"/>
      <c r="P112" s="3"/>
      <c r="Q112" s="3"/>
      <c r="R112" s="3"/>
      <c r="S112" s="3"/>
      <c r="T112" s="3"/>
      <c r="U112" s="3"/>
      <c r="V112" s="3"/>
      <c r="W112" s="39"/>
      <c r="X112" s="2"/>
      <c r="Y112" s="2"/>
      <c r="Z112" s="2"/>
      <c r="AA112" s="2"/>
    </row>
    <row r="113" spans="1:27">
      <c r="A113" s="44" t="str">
        <f t="shared" si="12"/>
        <v/>
      </c>
      <c r="B113" s="44" t="str">
        <f t="shared" si="13"/>
        <v/>
      </c>
      <c r="C113" s="44" t="str">
        <f t="shared" si="14"/>
        <v/>
      </c>
      <c r="D113" s="44" t="str">
        <f t="shared" si="15"/>
        <v/>
      </c>
      <c r="E113" s="3"/>
      <c r="F113" s="3"/>
      <c r="G113" s="3"/>
      <c r="H113" s="3"/>
      <c r="I113" s="3"/>
      <c r="J113" s="3"/>
      <c r="K113" s="3"/>
      <c r="L113" s="3"/>
      <c r="M113" s="3"/>
      <c r="N113" s="3"/>
      <c r="O113" s="3"/>
      <c r="P113" s="3"/>
      <c r="Q113" s="3"/>
      <c r="R113" s="3"/>
      <c r="S113" s="3"/>
      <c r="T113" s="3"/>
      <c r="U113" s="3"/>
      <c r="V113" s="3"/>
      <c r="W113" s="39"/>
      <c r="X113" s="2"/>
      <c r="Y113" s="2"/>
      <c r="Z113" s="2"/>
      <c r="AA113" s="2"/>
    </row>
    <row r="114" spans="1:27">
      <c r="A114" s="44" t="str">
        <f t="shared" si="12"/>
        <v/>
      </c>
      <c r="B114" s="44" t="str">
        <f t="shared" si="13"/>
        <v/>
      </c>
      <c r="C114" s="44" t="str">
        <f t="shared" si="14"/>
        <v/>
      </c>
      <c r="D114" s="44" t="str">
        <f t="shared" si="15"/>
        <v/>
      </c>
      <c r="E114" s="3"/>
      <c r="F114" s="3"/>
      <c r="G114" s="3"/>
      <c r="H114" s="3"/>
      <c r="I114" s="3"/>
      <c r="J114" s="3"/>
      <c r="K114" s="3"/>
      <c r="L114" s="3"/>
      <c r="M114" s="3"/>
      <c r="N114" s="3"/>
      <c r="O114" s="3"/>
      <c r="P114" s="3"/>
      <c r="Q114" s="3"/>
      <c r="R114" s="3"/>
      <c r="S114" s="3"/>
      <c r="T114" s="3"/>
      <c r="U114" s="3"/>
      <c r="V114" s="3"/>
      <c r="W114" s="39"/>
      <c r="X114" s="2"/>
      <c r="Y114" s="2"/>
      <c r="Z114" s="2"/>
      <c r="AA114" s="2"/>
    </row>
    <row r="115" spans="1:27">
      <c r="A115" s="44" t="str">
        <f t="shared" si="12"/>
        <v/>
      </c>
      <c r="B115" s="44" t="str">
        <f t="shared" si="13"/>
        <v/>
      </c>
      <c r="C115" s="44" t="str">
        <f t="shared" si="14"/>
        <v/>
      </c>
      <c r="D115" s="44" t="str">
        <f t="shared" si="15"/>
        <v/>
      </c>
      <c r="E115" s="3"/>
      <c r="F115" s="3"/>
      <c r="G115" s="3"/>
      <c r="H115" s="3"/>
      <c r="I115" s="3"/>
      <c r="J115" s="3"/>
      <c r="K115" s="3"/>
      <c r="L115" s="3"/>
      <c r="M115" s="3"/>
      <c r="N115" s="3"/>
      <c r="O115" s="3"/>
      <c r="P115" s="3"/>
      <c r="Q115" s="3"/>
      <c r="R115" s="3"/>
      <c r="S115" s="3"/>
      <c r="T115" s="3"/>
      <c r="U115" s="3"/>
      <c r="V115" s="3"/>
      <c r="W115" s="39"/>
      <c r="X115" s="2"/>
      <c r="Y115" s="2"/>
      <c r="Z115" s="2"/>
      <c r="AA115" s="2"/>
    </row>
    <row r="116" spans="1:27">
      <c r="A116" s="44" t="str">
        <f t="shared" si="12"/>
        <v/>
      </c>
      <c r="B116" s="44" t="str">
        <f t="shared" si="13"/>
        <v/>
      </c>
      <c r="C116" s="44" t="str">
        <f t="shared" si="14"/>
        <v/>
      </c>
      <c r="D116" s="44" t="str">
        <f t="shared" si="15"/>
        <v/>
      </c>
      <c r="E116" s="3"/>
      <c r="F116" s="3"/>
      <c r="G116" s="3"/>
      <c r="H116" s="3"/>
      <c r="I116" s="3"/>
      <c r="J116" s="3"/>
      <c r="K116" s="3"/>
      <c r="L116" s="3"/>
      <c r="M116" s="3"/>
      <c r="N116" s="3"/>
      <c r="O116" s="3"/>
      <c r="P116" s="3"/>
      <c r="Q116" s="3"/>
      <c r="R116" s="3"/>
      <c r="S116" s="3"/>
      <c r="T116" s="3"/>
      <c r="U116" s="3"/>
      <c r="V116" s="3"/>
      <c r="W116" s="39"/>
      <c r="X116" s="2"/>
      <c r="Y116" s="2"/>
      <c r="Z116" s="2"/>
      <c r="AA116" s="2"/>
    </row>
    <row r="117" spans="1:27">
      <c r="A117" s="44" t="str">
        <f t="shared" si="12"/>
        <v/>
      </c>
      <c r="B117" s="44" t="str">
        <f t="shared" si="13"/>
        <v/>
      </c>
      <c r="C117" s="44" t="str">
        <f t="shared" si="14"/>
        <v/>
      </c>
      <c r="D117" s="44" t="str">
        <f t="shared" si="15"/>
        <v/>
      </c>
      <c r="E117" s="3"/>
      <c r="F117" s="3"/>
      <c r="G117" s="3"/>
      <c r="H117" s="3"/>
      <c r="I117" s="3"/>
      <c r="J117" s="3"/>
      <c r="K117" s="3"/>
      <c r="L117" s="3"/>
      <c r="M117" s="3"/>
      <c r="N117" s="3"/>
      <c r="O117" s="3"/>
      <c r="P117" s="3"/>
      <c r="Q117" s="3"/>
      <c r="R117" s="3"/>
      <c r="S117" s="3"/>
      <c r="T117" s="3"/>
      <c r="U117" s="3"/>
      <c r="V117" s="3"/>
      <c r="W117" s="39"/>
      <c r="X117" s="2"/>
      <c r="Y117" s="2"/>
      <c r="Z117" s="2"/>
      <c r="AA117" s="2"/>
    </row>
    <row r="118" spans="1:27">
      <c r="A118" s="44" t="str">
        <f t="shared" si="12"/>
        <v/>
      </c>
      <c r="B118" s="44" t="str">
        <f t="shared" si="13"/>
        <v/>
      </c>
      <c r="C118" s="44" t="str">
        <f t="shared" si="14"/>
        <v/>
      </c>
      <c r="D118" s="44" t="str">
        <f t="shared" si="15"/>
        <v/>
      </c>
      <c r="E118" s="3"/>
      <c r="F118" s="3"/>
      <c r="G118" s="3"/>
      <c r="H118" s="3"/>
      <c r="I118" s="3"/>
      <c r="J118" s="3"/>
      <c r="K118" s="3"/>
      <c r="L118" s="3"/>
      <c r="M118" s="3"/>
      <c r="N118" s="3"/>
      <c r="O118" s="3"/>
      <c r="P118" s="3"/>
      <c r="Q118" s="3"/>
      <c r="R118" s="3"/>
      <c r="S118" s="3"/>
      <c r="T118" s="3"/>
      <c r="U118" s="3"/>
      <c r="V118" s="3"/>
      <c r="W118" s="39"/>
      <c r="X118" s="2"/>
      <c r="Y118" s="2"/>
      <c r="Z118" s="2"/>
      <c r="AA118" s="2"/>
    </row>
    <row r="119" spans="1:27">
      <c r="A119" s="44" t="str">
        <f t="shared" si="12"/>
        <v/>
      </c>
      <c r="B119" s="44" t="str">
        <f t="shared" si="13"/>
        <v/>
      </c>
      <c r="C119" s="44" t="str">
        <f t="shared" si="14"/>
        <v/>
      </c>
      <c r="D119" s="44" t="str">
        <f t="shared" si="15"/>
        <v/>
      </c>
      <c r="E119" s="3"/>
      <c r="F119" s="3"/>
      <c r="G119" s="3"/>
      <c r="H119" s="3"/>
      <c r="I119" s="3"/>
      <c r="J119" s="3"/>
      <c r="K119" s="3"/>
      <c r="L119" s="3"/>
      <c r="M119" s="3"/>
      <c r="N119" s="3"/>
      <c r="O119" s="3"/>
      <c r="P119" s="3"/>
      <c r="Q119" s="3"/>
      <c r="R119" s="3"/>
      <c r="S119" s="3"/>
      <c r="T119" s="3"/>
      <c r="U119" s="3"/>
      <c r="V119" s="3"/>
      <c r="W119" s="39"/>
      <c r="X119" s="2"/>
      <c r="Y119" s="2"/>
      <c r="Z119" s="2"/>
      <c r="AA119" s="2"/>
    </row>
    <row r="120" spans="1:27">
      <c r="A120" s="44" t="str">
        <f t="shared" si="12"/>
        <v/>
      </c>
      <c r="B120" s="44" t="str">
        <f t="shared" si="13"/>
        <v/>
      </c>
      <c r="C120" s="44" t="str">
        <f t="shared" si="14"/>
        <v/>
      </c>
      <c r="D120" s="44" t="str">
        <f t="shared" si="15"/>
        <v/>
      </c>
      <c r="E120" s="3"/>
      <c r="F120" s="3"/>
      <c r="G120" s="3"/>
      <c r="H120" s="3"/>
      <c r="I120" s="3"/>
      <c r="J120" s="3"/>
      <c r="K120" s="3"/>
      <c r="L120" s="3"/>
      <c r="M120" s="3"/>
      <c r="N120" s="3"/>
      <c r="O120" s="3"/>
      <c r="P120" s="3"/>
      <c r="Q120" s="3"/>
      <c r="R120" s="3"/>
      <c r="S120" s="3"/>
      <c r="T120" s="3"/>
      <c r="U120" s="3"/>
      <c r="V120" s="3"/>
      <c r="W120" s="39"/>
      <c r="X120" s="2"/>
      <c r="Y120" s="2"/>
      <c r="Z120" s="2"/>
      <c r="AA120" s="2"/>
    </row>
    <row r="121" spans="1:27">
      <c r="A121" s="44" t="str">
        <f t="shared" si="12"/>
        <v/>
      </c>
      <c r="B121" s="44" t="str">
        <f t="shared" si="13"/>
        <v/>
      </c>
      <c r="C121" s="44" t="str">
        <f t="shared" si="14"/>
        <v/>
      </c>
      <c r="D121" s="44" t="str">
        <f t="shared" si="15"/>
        <v/>
      </c>
      <c r="E121" s="3"/>
      <c r="F121" s="3"/>
      <c r="G121" s="3"/>
      <c r="H121" s="3"/>
      <c r="I121" s="3"/>
      <c r="J121" s="3"/>
      <c r="K121" s="3"/>
      <c r="L121" s="3"/>
      <c r="M121" s="3"/>
      <c r="N121" s="3"/>
      <c r="O121" s="3"/>
      <c r="P121" s="3"/>
      <c r="Q121" s="3"/>
      <c r="R121" s="3"/>
      <c r="S121" s="3"/>
      <c r="T121" s="3"/>
      <c r="U121" s="3"/>
      <c r="V121" s="3"/>
      <c r="W121" s="39"/>
      <c r="X121" s="2"/>
      <c r="Y121" s="2"/>
      <c r="Z121" s="2"/>
      <c r="AA121" s="2"/>
    </row>
    <row r="122" spans="1:27">
      <c r="A122" s="44" t="str">
        <f t="shared" si="12"/>
        <v/>
      </c>
      <c r="B122" s="44" t="str">
        <f t="shared" si="13"/>
        <v/>
      </c>
      <c r="C122" s="44" t="str">
        <f t="shared" si="14"/>
        <v/>
      </c>
      <c r="D122" s="44" t="str">
        <f t="shared" si="15"/>
        <v/>
      </c>
      <c r="E122" s="3"/>
      <c r="F122" s="3"/>
      <c r="G122" s="3"/>
      <c r="H122" s="3"/>
      <c r="I122" s="3"/>
      <c r="J122" s="3"/>
      <c r="K122" s="3"/>
      <c r="L122" s="3"/>
      <c r="M122" s="3"/>
      <c r="N122" s="3"/>
      <c r="O122" s="3"/>
      <c r="P122" s="3"/>
      <c r="Q122" s="3"/>
      <c r="R122" s="3"/>
      <c r="S122" s="3"/>
      <c r="T122" s="3"/>
      <c r="U122" s="3"/>
      <c r="V122" s="3"/>
      <c r="W122" s="39"/>
      <c r="X122" s="2"/>
      <c r="Y122" s="2"/>
      <c r="Z122" s="2"/>
      <c r="AA122" s="2"/>
    </row>
    <row r="123" spans="1:27">
      <c r="A123" s="44" t="str">
        <f t="shared" si="12"/>
        <v/>
      </c>
      <c r="B123" s="44" t="str">
        <f t="shared" si="13"/>
        <v/>
      </c>
      <c r="C123" s="44" t="str">
        <f t="shared" si="14"/>
        <v/>
      </c>
      <c r="D123" s="44" t="str">
        <f t="shared" si="15"/>
        <v/>
      </c>
      <c r="E123" s="3"/>
      <c r="F123" s="3"/>
      <c r="G123" s="3"/>
      <c r="H123" s="3"/>
      <c r="I123" s="3"/>
      <c r="J123" s="3"/>
      <c r="K123" s="3"/>
      <c r="L123" s="3"/>
      <c r="M123" s="3"/>
      <c r="N123" s="3"/>
      <c r="O123" s="3"/>
      <c r="P123" s="3"/>
      <c r="Q123" s="3"/>
      <c r="R123" s="3"/>
      <c r="S123" s="3"/>
      <c r="T123" s="3"/>
      <c r="U123" s="3"/>
      <c r="V123" s="3"/>
      <c r="W123" s="39"/>
      <c r="X123" s="2"/>
      <c r="Y123" s="2"/>
      <c r="Z123" s="2"/>
      <c r="AA123" s="2"/>
    </row>
    <row r="124" spans="1:27">
      <c r="A124" s="44" t="str">
        <f t="shared" si="12"/>
        <v/>
      </c>
      <c r="B124" s="44" t="str">
        <f t="shared" si="13"/>
        <v/>
      </c>
      <c r="C124" s="44" t="str">
        <f t="shared" si="14"/>
        <v/>
      </c>
      <c r="D124" s="44" t="str">
        <f t="shared" si="15"/>
        <v/>
      </c>
      <c r="E124" s="3"/>
      <c r="F124" s="3"/>
      <c r="G124" s="3"/>
      <c r="H124" s="3"/>
      <c r="I124" s="3"/>
      <c r="J124" s="3"/>
      <c r="K124" s="3"/>
      <c r="L124" s="3"/>
      <c r="M124" s="3"/>
      <c r="N124" s="3"/>
      <c r="O124" s="3"/>
      <c r="P124" s="3"/>
      <c r="Q124" s="3"/>
      <c r="R124" s="3"/>
      <c r="S124" s="3"/>
      <c r="T124" s="3"/>
      <c r="U124" s="3"/>
      <c r="V124" s="3"/>
      <c r="W124" s="39"/>
      <c r="X124" s="2"/>
      <c r="Y124" s="2"/>
      <c r="Z124" s="2"/>
      <c r="AA124" s="2"/>
    </row>
    <row r="125" spans="1:27">
      <c r="A125" s="44" t="str">
        <f t="shared" si="12"/>
        <v/>
      </c>
      <c r="B125" s="44" t="str">
        <f t="shared" si="13"/>
        <v/>
      </c>
      <c r="C125" s="44" t="str">
        <f t="shared" si="14"/>
        <v/>
      </c>
      <c r="D125" s="44" t="str">
        <f t="shared" si="15"/>
        <v/>
      </c>
      <c r="E125" s="3"/>
      <c r="F125" s="3"/>
      <c r="G125" s="3"/>
      <c r="H125" s="3"/>
      <c r="I125" s="3"/>
      <c r="J125" s="3"/>
      <c r="K125" s="3"/>
      <c r="L125" s="3"/>
      <c r="M125" s="3"/>
      <c r="N125" s="3"/>
      <c r="O125" s="3"/>
      <c r="P125" s="3"/>
      <c r="Q125" s="3"/>
      <c r="R125" s="3"/>
      <c r="S125" s="3"/>
      <c r="T125" s="3"/>
      <c r="U125" s="3"/>
      <c r="V125" s="3"/>
      <c r="W125" s="39"/>
      <c r="X125" s="2"/>
      <c r="Y125" s="2"/>
      <c r="Z125" s="2"/>
      <c r="AA125" s="2"/>
    </row>
    <row r="126" spans="1:27">
      <c r="A126" s="44" t="str">
        <f t="shared" si="12"/>
        <v/>
      </c>
      <c r="B126" s="44" t="str">
        <f t="shared" si="13"/>
        <v/>
      </c>
      <c r="C126" s="44" t="str">
        <f t="shared" si="14"/>
        <v/>
      </c>
      <c r="D126" s="44" t="str">
        <f t="shared" si="15"/>
        <v/>
      </c>
      <c r="E126" s="3"/>
      <c r="F126" s="3"/>
      <c r="G126" s="3"/>
      <c r="H126" s="3"/>
      <c r="I126" s="3"/>
      <c r="J126" s="3"/>
      <c r="K126" s="3"/>
      <c r="L126" s="3"/>
      <c r="M126" s="3"/>
      <c r="N126" s="3"/>
      <c r="O126" s="3"/>
      <c r="P126" s="3"/>
      <c r="Q126" s="3"/>
      <c r="R126" s="3"/>
      <c r="S126" s="3"/>
      <c r="T126" s="3"/>
      <c r="U126" s="3"/>
      <c r="V126" s="3"/>
      <c r="W126" s="39"/>
      <c r="X126" s="2"/>
      <c r="Y126" s="2"/>
      <c r="Z126" s="2"/>
      <c r="AA126" s="2"/>
    </row>
    <row r="127" spans="1:27">
      <c r="A127" s="44" t="str">
        <f t="shared" si="12"/>
        <v/>
      </c>
      <c r="B127" s="44" t="str">
        <f t="shared" si="13"/>
        <v/>
      </c>
      <c r="C127" s="44" t="str">
        <f t="shared" si="14"/>
        <v/>
      </c>
      <c r="D127" s="44" t="str">
        <f t="shared" si="15"/>
        <v/>
      </c>
      <c r="E127" s="3"/>
      <c r="F127" s="3"/>
      <c r="G127" s="3"/>
      <c r="H127" s="3"/>
      <c r="I127" s="3"/>
      <c r="J127" s="3"/>
      <c r="K127" s="3"/>
      <c r="L127" s="3"/>
      <c r="M127" s="3"/>
      <c r="N127" s="3"/>
      <c r="O127" s="3"/>
      <c r="P127" s="3"/>
      <c r="Q127" s="3"/>
      <c r="R127" s="3"/>
      <c r="S127" s="3"/>
      <c r="T127" s="3"/>
      <c r="U127" s="3"/>
      <c r="V127" s="3"/>
      <c r="W127" s="39"/>
      <c r="X127" s="2"/>
      <c r="Y127" s="2"/>
      <c r="Z127" s="2"/>
      <c r="AA127" s="2"/>
    </row>
    <row r="128" spans="1:27">
      <c r="A128" s="44" t="str">
        <f t="shared" si="12"/>
        <v/>
      </c>
      <c r="B128" s="44" t="str">
        <f t="shared" si="13"/>
        <v/>
      </c>
      <c r="C128" s="44" t="str">
        <f t="shared" si="14"/>
        <v/>
      </c>
      <c r="D128" s="44" t="str">
        <f t="shared" si="15"/>
        <v/>
      </c>
      <c r="E128" s="3"/>
      <c r="F128" s="3"/>
      <c r="G128" s="3"/>
      <c r="H128" s="3"/>
      <c r="I128" s="3"/>
      <c r="J128" s="3"/>
      <c r="K128" s="3"/>
      <c r="L128" s="3"/>
      <c r="M128" s="3"/>
      <c r="N128" s="3"/>
      <c r="O128" s="3"/>
      <c r="P128" s="3"/>
      <c r="Q128" s="3"/>
      <c r="R128" s="3"/>
      <c r="S128" s="3"/>
      <c r="T128" s="3"/>
      <c r="U128" s="3"/>
      <c r="V128" s="3"/>
      <c r="W128" s="39"/>
      <c r="X128" s="2"/>
      <c r="Y128" s="2"/>
      <c r="Z128" s="2"/>
      <c r="AA128" s="2"/>
    </row>
    <row r="129" spans="1:27">
      <c r="A129" s="44" t="str">
        <f t="shared" si="12"/>
        <v/>
      </c>
      <c r="B129" s="44" t="str">
        <f t="shared" si="13"/>
        <v/>
      </c>
      <c r="C129" s="44" t="str">
        <f t="shared" si="14"/>
        <v/>
      </c>
      <c r="D129" s="44" t="str">
        <f t="shared" si="15"/>
        <v/>
      </c>
      <c r="E129" s="3"/>
      <c r="F129" s="3"/>
      <c r="G129" s="3"/>
      <c r="H129" s="3"/>
      <c r="I129" s="3"/>
      <c r="J129" s="3"/>
      <c r="K129" s="3"/>
      <c r="L129" s="3"/>
      <c r="M129" s="3"/>
      <c r="N129" s="3"/>
      <c r="O129" s="3"/>
      <c r="P129" s="3"/>
      <c r="Q129" s="3"/>
      <c r="R129" s="3"/>
      <c r="S129" s="3"/>
      <c r="T129" s="3"/>
      <c r="U129" s="3"/>
      <c r="V129" s="3"/>
      <c r="W129" s="39"/>
      <c r="X129" s="2"/>
      <c r="Y129" s="2"/>
      <c r="Z129" s="2"/>
      <c r="AA129" s="2"/>
    </row>
    <row r="130" spans="1:27">
      <c r="A130" s="44" t="str">
        <f t="shared" si="12"/>
        <v/>
      </c>
      <c r="B130" s="44" t="str">
        <f t="shared" si="13"/>
        <v/>
      </c>
      <c r="C130" s="44" t="str">
        <f t="shared" si="14"/>
        <v/>
      </c>
      <c r="D130" s="44" t="str">
        <f t="shared" si="15"/>
        <v/>
      </c>
      <c r="E130" s="3"/>
      <c r="F130" s="3"/>
      <c r="G130" s="3"/>
      <c r="H130" s="3"/>
      <c r="I130" s="3"/>
      <c r="J130" s="3"/>
      <c r="K130" s="3"/>
      <c r="L130" s="3"/>
      <c r="M130" s="3"/>
      <c r="N130" s="3"/>
      <c r="O130" s="3"/>
      <c r="P130" s="3"/>
      <c r="Q130" s="3"/>
      <c r="R130" s="3"/>
      <c r="S130" s="3"/>
      <c r="T130" s="3"/>
      <c r="U130" s="3"/>
      <c r="V130" s="3"/>
      <c r="W130" s="39"/>
      <c r="X130" s="2"/>
      <c r="Y130" s="2"/>
      <c r="Z130" s="2"/>
      <c r="AA130" s="2"/>
    </row>
    <row r="131" spans="1:27">
      <c r="A131" s="44" t="str">
        <f t="shared" ref="A131:A162" si="16">IF(I131="","",I131)</f>
        <v/>
      </c>
      <c r="B131" s="44" t="str">
        <f t="shared" ref="B131:B162" si="17">IF(A131="","",G131&amp;" "&amp;H131)</f>
        <v/>
      </c>
      <c r="C131" s="44" t="str">
        <f t="shared" ref="C131:C162" si="18">IF(A131="","",ASC(J131&amp;" "&amp;K131))</f>
        <v/>
      </c>
      <c r="D131" s="44" t="str">
        <f t="shared" ref="D131:D162" si="19">IF(A131="","",L131&amp;" "&amp;M131)</f>
        <v/>
      </c>
      <c r="E131" s="3"/>
      <c r="F131" s="3"/>
      <c r="G131" s="3"/>
      <c r="H131" s="3"/>
      <c r="I131" s="3"/>
      <c r="J131" s="3"/>
      <c r="K131" s="3"/>
      <c r="L131" s="3"/>
      <c r="M131" s="3"/>
      <c r="N131" s="3"/>
      <c r="O131" s="3"/>
      <c r="P131" s="3"/>
      <c r="Q131" s="3"/>
      <c r="R131" s="3"/>
      <c r="S131" s="3"/>
      <c r="T131" s="3"/>
      <c r="U131" s="3"/>
      <c r="V131" s="3"/>
      <c r="W131" s="39"/>
      <c r="X131" s="2"/>
      <c r="Y131" s="2"/>
      <c r="Z131" s="2"/>
      <c r="AA131" s="2"/>
    </row>
    <row r="132" spans="1:27">
      <c r="A132" s="44" t="str">
        <f t="shared" si="16"/>
        <v/>
      </c>
      <c r="B132" s="44" t="str">
        <f t="shared" si="17"/>
        <v/>
      </c>
      <c r="C132" s="44" t="str">
        <f t="shared" si="18"/>
        <v/>
      </c>
      <c r="D132" s="44" t="str">
        <f t="shared" si="19"/>
        <v/>
      </c>
      <c r="E132" s="3"/>
      <c r="F132" s="3"/>
      <c r="G132" s="3"/>
      <c r="H132" s="3"/>
      <c r="I132" s="3"/>
      <c r="J132" s="3"/>
      <c r="K132" s="3"/>
      <c r="L132" s="3"/>
      <c r="M132" s="3"/>
      <c r="N132" s="3"/>
      <c r="O132" s="3"/>
      <c r="P132" s="3"/>
      <c r="Q132" s="3"/>
      <c r="R132" s="3"/>
      <c r="S132" s="3"/>
      <c r="T132" s="3"/>
      <c r="U132" s="3"/>
      <c r="V132" s="3"/>
      <c r="W132" s="39"/>
      <c r="X132" s="2"/>
      <c r="Y132" s="2"/>
      <c r="Z132" s="2"/>
      <c r="AA132" s="2"/>
    </row>
    <row r="133" spans="1:27">
      <c r="A133" s="44" t="str">
        <f t="shared" si="16"/>
        <v/>
      </c>
      <c r="B133" s="44" t="str">
        <f t="shared" si="17"/>
        <v/>
      </c>
      <c r="C133" s="44" t="str">
        <f t="shared" si="18"/>
        <v/>
      </c>
      <c r="D133" s="44" t="str">
        <f t="shared" si="19"/>
        <v/>
      </c>
      <c r="E133" s="3"/>
      <c r="F133" s="3"/>
      <c r="G133" s="3"/>
      <c r="H133" s="3"/>
      <c r="I133" s="3"/>
      <c r="J133" s="3"/>
      <c r="K133" s="3"/>
      <c r="L133" s="3"/>
      <c r="M133" s="3"/>
      <c r="N133" s="3"/>
      <c r="O133" s="3"/>
      <c r="P133" s="3"/>
      <c r="Q133" s="3"/>
      <c r="R133" s="3"/>
      <c r="S133" s="3"/>
      <c r="T133" s="3"/>
      <c r="U133" s="3"/>
      <c r="V133" s="3"/>
      <c r="W133" s="39"/>
      <c r="X133" s="2"/>
      <c r="Y133" s="2"/>
      <c r="Z133" s="2"/>
      <c r="AA133" s="2"/>
    </row>
    <row r="134" spans="1:27">
      <c r="A134" s="44" t="str">
        <f t="shared" si="16"/>
        <v/>
      </c>
      <c r="B134" s="44" t="str">
        <f t="shared" si="17"/>
        <v/>
      </c>
      <c r="C134" s="44" t="str">
        <f t="shared" si="18"/>
        <v/>
      </c>
      <c r="D134" s="44" t="str">
        <f t="shared" si="19"/>
        <v/>
      </c>
      <c r="E134" s="3"/>
      <c r="F134" s="3"/>
      <c r="G134" s="3"/>
      <c r="H134" s="3"/>
      <c r="I134" s="3"/>
      <c r="J134" s="3"/>
      <c r="K134" s="3"/>
      <c r="L134" s="3"/>
      <c r="M134" s="3"/>
      <c r="N134" s="3"/>
      <c r="O134" s="3"/>
      <c r="P134" s="3"/>
      <c r="Q134" s="3"/>
      <c r="R134" s="3"/>
      <c r="S134" s="3"/>
      <c r="T134" s="3"/>
      <c r="U134" s="3"/>
      <c r="V134" s="3"/>
      <c r="W134" s="39"/>
      <c r="X134" s="2"/>
      <c r="Y134" s="2"/>
      <c r="Z134" s="2"/>
      <c r="AA134" s="2"/>
    </row>
    <row r="135" spans="1:27">
      <c r="A135" s="44" t="str">
        <f t="shared" si="16"/>
        <v/>
      </c>
      <c r="B135" s="44" t="str">
        <f t="shared" si="17"/>
        <v/>
      </c>
      <c r="C135" s="44" t="str">
        <f t="shared" si="18"/>
        <v/>
      </c>
      <c r="D135" s="44" t="str">
        <f t="shared" si="19"/>
        <v/>
      </c>
      <c r="E135" s="3"/>
      <c r="F135" s="3"/>
      <c r="G135" s="3"/>
      <c r="H135" s="3"/>
      <c r="I135" s="3"/>
      <c r="J135" s="3"/>
      <c r="K135" s="3"/>
      <c r="L135" s="3"/>
      <c r="M135" s="3"/>
      <c r="N135" s="3"/>
      <c r="O135" s="3"/>
      <c r="P135" s="3"/>
      <c r="Q135" s="3"/>
      <c r="R135" s="3"/>
      <c r="S135" s="3"/>
      <c r="T135" s="3"/>
      <c r="U135" s="3"/>
      <c r="V135" s="3"/>
      <c r="W135" s="39"/>
      <c r="X135" s="2"/>
      <c r="Y135" s="2"/>
      <c r="Z135" s="2"/>
      <c r="AA135" s="2"/>
    </row>
    <row r="136" spans="1:27">
      <c r="A136" s="44" t="str">
        <f t="shared" si="16"/>
        <v/>
      </c>
      <c r="B136" s="44" t="str">
        <f t="shared" si="17"/>
        <v/>
      </c>
      <c r="C136" s="44" t="str">
        <f t="shared" si="18"/>
        <v/>
      </c>
      <c r="D136" s="44" t="str">
        <f t="shared" si="19"/>
        <v/>
      </c>
      <c r="E136" s="3"/>
      <c r="F136" s="3"/>
      <c r="G136" s="3"/>
      <c r="H136" s="3"/>
      <c r="I136" s="3"/>
      <c r="J136" s="3"/>
      <c r="K136" s="3"/>
      <c r="L136" s="3"/>
      <c r="M136" s="3"/>
      <c r="N136" s="3"/>
      <c r="O136" s="3"/>
      <c r="P136" s="3"/>
      <c r="Q136" s="3"/>
      <c r="R136" s="3"/>
      <c r="S136" s="3"/>
      <c r="T136" s="3"/>
      <c r="U136" s="3"/>
      <c r="V136" s="3"/>
      <c r="W136" s="39"/>
      <c r="X136" s="2"/>
      <c r="Y136" s="2"/>
      <c r="Z136" s="2"/>
      <c r="AA136" s="2"/>
    </row>
    <row r="137" spans="1:27">
      <c r="A137" s="44" t="str">
        <f t="shared" si="16"/>
        <v/>
      </c>
      <c r="B137" s="44" t="str">
        <f t="shared" si="17"/>
        <v/>
      </c>
      <c r="C137" s="44" t="str">
        <f t="shared" si="18"/>
        <v/>
      </c>
      <c r="D137" s="44" t="str">
        <f t="shared" si="19"/>
        <v/>
      </c>
      <c r="E137" s="3"/>
      <c r="F137" s="3"/>
      <c r="G137" s="3"/>
      <c r="H137" s="3"/>
      <c r="I137" s="3"/>
      <c r="J137" s="3"/>
      <c r="K137" s="3"/>
      <c r="L137" s="3"/>
      <c r="M137" s="3"/>
      <c r="N137" s="3"/>
      <c r="O137" s="3"/>
      <c r="P137" s="3"/>
      <c r="Q137" s="3"/>
      <c r="R137" s="3"/>
      <c r="S137" s="3"/>
      <c r="T137" s="3"/>
      <c r="U137" s="3"/>
      <c r="V137" s="3"/>
      <c r="W137" s="39"/>
      <c r="X137" s="2"/>
      <c r="Y137" s="2"/>
      <c r="Z137" s="2"/>
      <c r="AA137" s="2"/>
    </row>
    <row r="138" spans="1:27">
      <c r="A138" s="44" t="str">
        <f t="shared" si="16"/>
        <v/>
      </c>
      <c r="B138" s="44" t="str">
        <f t="shared" si="17"/>
        <v/>
      </c>
      <c r="C138" s="44" t="str">
        <f t="shared" si="18"/>
        <v/>
      </c>
      <c r="D138" s="44" t="str">
        <f t="shared" si="19"/>
        <v/>
      </c>
      <c r="E138" s="3"/>
      <c r="F138" s="3"/>
      <c r="G138" s="3"/>
      <c r="H138" s="3"/>
      <c r="I138" s="3"/>
      <c r="J138" s="3"/>
      <c r="K138" s="3"/>
      <c r="L138" s="3"/>
      <c r="M138" s="3"/>
      <c r="N138" s="3"/>
      <c r="O138" s="3"/>
      <c r="P138" s="3"/>
      <c r="Q138" s="3"/>
      <c r="R138" s="3"/>
      <c r="S138" s="3"/>
      <c r="T138" s="3"/>
      <c r="U138" s="3"/>
      <c r="V138" s="3"/>
      <c r="W138" s="39"/>
      <c r="X138" s="2"/>
      <c r="Y138" s="2"/>
      <c r="Z138" s="2"/>
      <c r="AA138" s="2"/>
    </row>
    <row r="139" spans="1:27">
      <c r="A139" s="44" t="str">
        <f t="shared" si="16"/>
        <v/>
      </c>
      <c r="B139" s="44" t="str">
        <f t="shared" si="17"/>
        <v/>
      </c>
      <c r="C139" s="44" t="str">
        <f t="shared" si="18"/>
        <v/>
      </c>
      <c r="D139" s="44" t="str">
        <f t="shared" si="19"/>
        <v/>
      </c>
      <c r="E139" s="3"/>
      <c r="F139" s="3"/>
      <c r="G139" s="3"/>
      <c r="H139" s="3"/>
      <c r="I139" s="3"/>
      <c r="J139" s="3"/>
      <c r="K139" s="3"/>
      <c r="L139" s="3"/>
      <c r="M139" s="3"/>
      <c r="N139" s="3"/>
      <c r="O139" s="3"/>
      <c r="P139" s="3"/>
      <c r="Q139" s="3"/>
      <c r="R139" s="3"/>
      <c r="S139" s="3"/>
      <c r="T139" s="3"/>
      <c r="U139" s="3"/>
      <c r="V139" s="3"/>
      <c r="W139" s="39"/>
      <c r="X139" s="2"/>
      <c r="Y139" s="2"/>
      <c r="Z139" s="2"/>
      <c r="AA139" s="2"/>
    </row>
    <row r="140" spans="1:27">
      <c r="A140" s="44" t="str">
        <f t="shared" si="16"/>
        <v/>
      </c>
      <c r="B140" s="44" t="str">
        <f t="shared" si="17"/>
        <v/>
      </c>
      <c r="C140" s="44" t="str">
        <f t="shared" si="18"/>
        <v/>
      </c>
      <c r="D140" s="44" t="str">
        <f t="shared" si="19"/>
        <v/>
      </c>
      <c r="E140" s="3"/>
      <c r="F140" s="3"/>
      <c r="G140" s="3"/>
      <c r="H140" s="3"/>
      <c r="I140" s="3"/>
      <c r="J140" s="3"/>
      <c r="K140" s="3"/>
      <c r="L140" s="3"/>
      <c r="M140" s="3"/>
      <c r="N140" s="3"/>
      <c r="O140" s="3"/>
      <c r="P140" s="3"/>
      <c r="Q140" s="3"/>
      <c r="R140" s="3"/>
      <c r="S140" s="3"/>
      <c r="T140" s="3"/>
      <c r="U140" s="3"/>
      <c r="V140" s="3"/>
      <c r="W140" s="39"/>
      <c r="X140" s="2"/>
      <c r="Y140" s="2"/>
      <c r="Z140" s="2"/>
      <c r="AA140" s="2"/>
    </row>
    <row r="141" spans="1:27">
      <c r="A141" s="44" t="str">
        <f t="shared" si="16"/>
        <v/>
      </c>
      <c r="B141" s="44" t="str">
        <f t="shared" si="17"/>
        <v/>
      </c>
      <c r="C141" s="44" t="str">
        <f t="shared" si="18"/>
        <v/>
      </c>
      <c r="D141" s="44" t="str">
        <f t="shared" si="19"/>
        <v/>
      </c>
      <c r="E141" s="3"/>
      <c r="F141" s="3"/>
      <c r="G141" s="3"/>
      <c r="H141" s="3"/>
      <c r="I141" s="3"/>
      <c r="J141" s="3"/>
      <c r="K141" s="3"/>
      <c r="L141" s="3"/>
      <c r="M141" s="3"/>
      <c r="N141" s="3"/>
      <c r="O141" s="3"/>
      <c r="P141" s="3"/>
      <c r="Q141" s="3"/>
      <c r="R141" s="3"/>
      <c r="S141" s="3"/>
      <c r="T141" s="3"/>
      <c r="U141" s="3"/>
      <c r="V141" s="3"/>
      <c r="W141" s="39"/>
      <c r="X141" s="2"/>
      <c r="Y141" s="2"/>
      <c r="Z141" s="2"/>
      <c r="AA141" s="2"/>
    </row>
    <row r="142" spans="1:27">
      <c r="A142" s="44" t="str">
        <f t="shared" si="16"/>
        <v/>
      </c>
      <c r="B142" s="44" t="str">
        <f t="shared" si="17"/>
        <v/>
      </c>
      <c r="C142" s="44" t="str">
        <f t="shared" si="18"/>
        <v/>
      </c>
      <c r="D142" s="44" t="str">
        <f t="shared" si="19"/>
        <v/>
      </c>
      <c r="E142" s="3"/>
      <c r="F142" s="3"/>
      <c r="G142" s="3"/>
      <c r="H142" s="3"/>
      <c r="I142" s="3"/>
      <c r="J142" s="3"/>
      <c r="K142" s="3"/>
      <c r="L142" s="3"/>
      <c r="M142" s="3"/>
      <c r="N142" s="3"/>
      <c r="O142" s="3"/>
      <c r="P142" s="3"/>
      <c r="Q142" s="3"/>
      <c r="R142" s="3"/>
      <c r="S142" s="3"/>
      <c r="T142" s="3"/>
      <c r="U142" s="3"/>
      <c r="V142" s="3"/>
      <c r="W142" s="39"/>
      <c r="X142" s="2"/>
      <c r="Y142" s="2"/>
      <c r="Z142" s="2"/>
      <c r="AA142" s="2"/>
    </row>
    <row r="143" spans="1:27">
      <c r="A143" s="44" t="str">
        <f t="shared" si="16"/>
        <v/>
      </c>
      <c r="B143" s="44" t="str">
        <f t="shared" si="17"/>
        <v/>
      </c>
      <c r="C143" s="44" t="str">
        <f t="shared" si="18"/>
        <v/>
      </c>
      <c r="D143" s="44" t="str">
        <f t="shared" si="19"/>
        <v/>
      </c>
      <c r="E143" s="3"/>
      <c r="F143" s="3"/>
      <c r="G143" s="3"/>
      <c r="H143" s="3"/>
      <c r="I143" s="3"/>
      <c r="J143" s="3"/>
      <c r="K143" s="3"/>
      <c r="L143" s="3"/>
      <c r="M143" s="3"/>
      <c r="N143" s="3"/>
      <c r="O143" s="3"/>
      <c r="P143" s="3"/>
      <c r="Q143" s="3"/>
      <c r="R143" s="3"/>
      <c r="S143" s="3"/>
      <c r="T143" s="3"/>
      <c r="U143" s="3"/>
      <c r="V143" s="3"/>
      <c r="W143" s="39"/>
      <c r="X143" s="2"/>
      <c r="Y143" s="2"/>
      <c r="Z143" s="2"/>
      <c r="AA143" s="2"/>
    </row>
    <row r="144" spans="1:27">
      <c r="A144" s="44" t="str">
        <f t="shared" si="16"/>
        <v/>
      </c>
      <c r="B144" s="44" t="str">
        <f t="shared" si="17"/>
        <v/>
      </c>
      <c r="C144" s="44" t="str">
        <f t="shared" si="18"/>
        <v/>
      </c>
      <c r="D144" s="44" t="str">
        <f t="shared" si="19"/>
        <v/>
      </c>
      <c r="E144" s="2"/>
      <c r="F144" s="2"/>
      <c r="G144" s="2"/>
      <c r="H144" s="2"/>
      <c r="I144" s="2"/>
      <c r="J144" s="2"/>
      <c r="K144" s="2"/>
      <c r="L144" s="2"/>
      <c r="M144" s="2"/>
      <c r="N144" s="2"/>
      <c r="O144" s="2"/>
      <c r="P144" s="2"/>
      <c r="Q144" s="2"/>
      <c r="R144" s="2"/>
      <c r="S144" s="2"/>
      <c r="T144" s="2"/>
      <c r="U144" s="2"/>
      <c r="V144" s="2"/>
      <c r="W144" s="40"/>
      <c r="X144" s="2"/>
      <c r="Y144" s="2"/>
      <c r="Z144" s="2"/>
      <c r="AA144" s="2"/>
    </row>
    <row r="145" spans="1:27">
      <c r="A145" s="44" t="str">
        <f t="shared" si="16"/>
        <v/>
      </c>
      <c r="B145" s="44" t="str">
        <f t="shared" si="17"/>
        <v/>
      </c>
      <c r="C145" s="44" t="str">
        <f t="shared" si="18"/>
        <v/>
      </c>
      <c r="D145" s="44" t="str">
        <f t="shared" si="19"/>
        <v/>
      </c>
      <c r="E145" s="2"/>
      <c r="F145" s="2"/>
      <c r="G145" s="2"/>
      <c r="H145" s="2"/>
      <c r="I145" s="2"/>
      <c r="J145" s="2"/>
      <c r="K145" s="2"/>
      <c r="L145" s="2"/>
      <c r="M145" s="2"/>
      <c r="N145" s="2"/>
      <c r="O145" s="2"/>
      <c r="P145" s="2"/>
      <c r="Q145" s="2"/>
      <c r="R145" s="2"/>
      <c r="S145" s="2"/>
      <c r="T145" s="2"/>
      <c r="U145" s="2"/>
      <c r="V145" s="2"/>
      <c r="W145" s="40"/>
      <c r="X145" s="2"/>
      <c r="Y145" s="2"/>
      <c r="Z145" s="2"/>
      <c r="AA145" s="2"/>
    </row>
    <row r="146" spans="1:27">
      <c r="A146" s="44" t="str">
        <f t="shared" si="16"/>
        <v/>
      </c>
      <c r="B146" s="44" t="str">
        <f t="shared" si="17"/>
        <v/>
      </c>
      <c r="C146" s="44" t="str">
        <f t="shared" si="18"/>
        <v/>
      </c>
      <c r="D146" s="44" t="str">
        <f t="shared" si="19"/>
        <v/>
      </c>
      <c r="E146" s="2"/>
      <c r="F146" s="2"/>
      <c r="G146" s="2"/>
      <c r="H146" s="2"/>
      <c r="I146" s="2"/>
      <c r="J146" s="2"/>
      <c r="K146" s="2"/>
      <c r="L146" s="2"/>
      <c r="M146" s="2"/>
      <c r="N146" s="2"/>
      <c r="O146" s="2"/>
      <c r="P146" s="2"/>
      <c r="Q146" s="2"/>
      <c r="R146" s="2"/>
      <c r="S146" s="2"/>
      <c r="T146" s="2"/>
      <c r="U146" s="2"/>
      <c r="V146" s="2"/>
      <c r="W146" s="40"/>
      <c r="X146" s="2"/>
      <c r="Y146" s="2"/>
      <c r="Z146" s="2"/>
      <c r="AA146" s="2"/>
    </row>
    <row r="147" spans="1:27">
      <c r="A147" s="44" t="str">
        <f t="shared" si="16"/>
        <v/>
      </c>
      <c r="B147" s="44" t="str">
        <f t="shared" si="17"/>
        <v/>
      </c>
      <c r="C147" s="44" t="str">
        <f t="shared" si="18"/>
        <v/>
      </c>
      <c r="D147" s="44" t="str">
        <f t="shared" si="19"/>
        <v/>
      </c>
      <c r="E147" s="2"/>
      <c r="F147" s="2"/>
      <c r="G147" s="2"/>
      <c r="H147" s="2"/>
      <c r="I147" s="2"/>
      <c r="J147" s="2"/>
      <c r="K147" s="2"/>
      <c r="L147" s="2"/>
      <c r="M147" s="2"/>
      <c r="N147" s="2"/>
      <c r="O147" s="2"/>
      <c r="P147" s="2"/>
      <c r="Q147" s="2"/>
      <c r="R147" s="2"/>
      <c r="S147" s="2"/>
      <c r="T147" s="2"/>
      <c r="U147" s="2"/>
      <c r="V147" s="2"/>
      <c r="W147" s="40"/>
      <c r="X147" s="2"/>
      <c r="Y147" s="2"/>
      <c r="Z147" s="2"/>
      <c r="AA147" s="2"/>
    </row>
    <row r="148" spans="1:27">
      <c r="A148" s="44" t="str">
        <f t="shared" si="16"/>
        <v/>
      </c>
      <c r="B148" s="44" t="str">
        <f t="shared" si="17"/>
        <v/>
      </c>
      <c r="C148" s="44" t="str">
        <f t="shared" si="18"/>
        <v/>
      </c>
      <c r="D148" s="44" t="str">
        <f t="shared" si="19"/>
        <v/>
      </c>
      <c r="E148" s="2"/>
      <c r="F148" s="2"/>
      <c r="G148" s="2"/>
      <c r="H148" s="2"/>
      <c r="I148" s="2"/>
      <c r="J148" s="2"/>
      <c r="K148" s="2"/>
      <c r="L148" s="2"/>
      <c r="M148" s="2"/>
      <c r="N148" s="2"/>
      <c r="O148" s="2"/>
      <c r="P148" s="2"/>
      <c r="Q148" s="2"/>
      <c r="R148" s="2"/>
      <c r="S148" s="2"/>
      <c r="T148" s="2"/>
      <c r="U148" s="2"/>
      <c r="V148" s="2"/>
      <c r="W148" s="40"/>
      <c r="X148" s="2"/>
      <c r="Y148" s="2"/>
      <c r="Z148" s="2"/>
      <c r="AA148" s="2"/>
    </row>
    <row r="149" spans="1:27">
      <c r="A149" s="44" t="str">
        <f t="shared" si="16"/>
        <v/>
      </c>
      <c r="B149" s="44" t="str">
        <f t="shared" si="17"/>
        <v/>
      </c>
      <c r="C149" s="44" t="str">
        <f t="shared" si="18"/>
        <v/>
      </c>
      <c r="D149" s="44" t="str">
        <f t="shared" si="19"/>
        <v/>
      </c>
      <c r="E149" s="2"/>
      <c r="F149" s="2"/>
      <c r="G149" s="2"/>
      <c r="H149" s="2"/>
      <c r="I149" s="2"/>
      <c r="J149" s="2"/>
      <c r="K149" s="2"/>
      <c r="L149" s="2"/>
      <c r="M149" s="2"/>
      <c r="N149" s="2"/>
      <c r="O149" s="2"/>
      <c r="P149" s="2"/>
      <c r="Q149" s="2"/>
      <c r="R149" s="2"/>
      <c r="S149" s="2"/>
      <c r="T149" s="2"/>
      <c r="U149" s="2"/>
      <c r="V149" s="2"/>
      <c r="W149" s="40"/>
      <c r="X149" s="2"/>
      <c r="Y149" s="2"/>
      <c r="Z149" s="2"/>
      <c r="AA149" s="2"/>
    </row>
    <row r="150" spans="1:27">
      <c r="A150" s="44" t="str">
        <f t="shared" si="16"/>
        <v/>
      </c>
      <c r="B150" s="44" t="str">
        <f t="shared" si="17"/>
        <v/>
      </c>
      <c r="C150" s="44" t="str">
        <f t="shared" si="18"/>
        <v/>
      </c>
      <c r="D150" s="44" t="str">
        <f t="shared" si="19"/>
        <v/>
      </c>
      <c r="E150" s="2"/>
      <c r="F150" s="2"/>
      <c r="G150" s="2"/>
      <c r="H150" s="2"/>
      <c r="I150" s="2"/>
      <c r="J150" s="2"/>
      <c r="K150" s="2"/>
      <c r="L150" s="2"/>
      <c r="M150" s="2"/>
      <c r="N150" s="2"/>
      <c r="O150" s="2"/>
      <c r="P150" s="2"/>
      <c r="Q150" s="2"/>
      <c r="R150" s="2"/>
      <c r="S150" s="2"/>
      <c r="T150" s="2"/>
      <c r="U150" s="2"/>
      <c r="V150" s="2"/>
      <c r="W150" s="40"/>
      <c r="X150" s="2"/>
      <c r="Y150" s="2"/>
      <c r="Z150" s="2"/>
      <c r="AA150" s="2"/>
    </row>
    <row r="151" spans="1:27">
      <c r="A151" s="44" t="str">
        <f t="shared" si="16"/>
        <v/>
      </c>
      <c r="B151" s="44" t="str">
        <f t="shared" si="17"/>
        <v/>
      </c>
      <c r="C151" s="44" t="str">
        <f t="shared" si="18"/>
        <v/>
      </c>
      <c r="D151" s="44" t="str">
        <f t="shared" si="19"/>
        <v/>
      </c>
      <c r="E151" s="2"/>
      <c r="F151" s="2"/>
      <c r="G151" s="2"/>
      <c r="H151" s="2"/>
      <c r="I151" s="2"/>
      <c r="J151" s="2"/>
      <c r="K151" s="2"/>
      <c r="L151" s="2"/>
      <c r="M151" s="2"/>
      <c r="N151" s="2"/>
      <c r="O151" s="2"/>
      <c r="P151" s="2"/>
      <c r="Q151" s="2"/>
      <c r="R151" s="2"/>
      <c r="S151" s="2"/>
      <c r="T151" s="2"/>
      <c r="U151" s="2"/>
      <c r="V151" s="2"/>
      <c r="W151" s="40"/>
      <c r="X151" s="2"/>
      <c r="Y151" s="2"/>
      <c r="Z151" s="2"/>
      <c r="AA151" s="2"/>
    </row>
    <row r="152" spans="1:27">
      <c r="A152" s="44" t="str">
        <f t="shared" si="16"/>
        <v/>
      </c>
      <c r="B152" s="44" t="str">
        <f t="shared" si="17"/>
        <v/>
      </c>
      <c r="C152" s="44" t="str">
        <f t="shared" si="18"/>
        <v/>
      </c>
      <c r="D152" s="44" t="str">
        <f t="shared" si="19"/>
        <v/>
      </c>
      <c r="E152" s="2"/>
      <c r="F152" s="2"/>
      <c r="G152" s="2"/>
      <c r="H152" s="2"/>
      <c r="I152" s="2"/>
      <c r="J152" s="2"/>
      <c r="K152" s="2"/>
      <c r="L152" s="2"/>
      <c r="M152" s="2"/>
      <c r="N152" s="2"/>
      <c r="O152" s="2"/>
      <c r="P152" s="2"/>
      <c r="Q152" s="2"/>
      <c r="R152" s="2"/>
      <c r="S152" s="2"/>
      <c r="T152" s="2"/>
      <c r="U152" s="2"/>
      <c r="V152" s="2"/>
      <c r="W152" s="40"/>
      <c r="X152" s="2"/>
      <c r="Y152" s="2"/>
      <c r="Z152" s="2"/>
      <c r="AA152" s="2"/>
    </row>
    <row r="153" spans="1:27">
      <c r="A153" s="44" t="str">
        <f t="shared" si="16"/>
        <v/>
      </c>
      <c r="B153" s="44" t="str">
        <f t="shared" si="17"/>
        <v/>
      </c>
      <c r="C153" s="44" t="str">
        <f t="shared" si="18"/>
        <v/>
      </c>
      <c r="D153" s="44" t="str">
        <f t="shared" si="19"/>
        <v/>
      </c>
      <c r="E153" s="2"/>
      <c r="F153" s="2"/>
      <c r="G153" s="2"/>
      <c r="H153" s="2"/>
      <c r="I153" s="2"/>
      <c r="J153" s="2"/>
      <c r="K153" s="2"/>
      <c r="L153" s="2"/>
      <c r="M153" s="2"/>
      <c r="N153" s="2"/>
      <c r="O153" s="2"/>
      <c r="P153" s="2"/>
      <c r="Q153" s="2"/>
      <c r="R153" s="2"/>
      <c r="S153" s="2"/>
      <c r="T153" s="2"/>
      <c r="U153" s="2"/>
      <c r="V153" s="2"/>
      <c r="W153" s="40"/>
      <c r="X153" s="2"/>
      <c r="Y153" s="2"/>
      <c r="Z153" s="2"/>
      <c r="AA153" s="2"/>
    </row>
    <row r="154" spans="1:27">
      <c r="A154" s="44" t="str">
        <f t="shared" si="16"/>
        <v/>
      </c>
      <c r="B154" s="44" t="str">
        <f t="shared" si="17"/>
        <v/>
      </c>
      <c r="C154" s="44" t="str">
        <f t="shared" si="18"/>
        <v/>
      </c>
      <c r="D154" s="44" t="str">
        <f t="shared" si="19"/>
        <v/>
      </c>
      <c r="E154" s="2"/>
      <c r="F154" s="2"/>
      <c r="G154" s="2"/>
      <c r="H154" s="2"/>
      <c r="I154" s="2"/>
      <c r="J154" s="2"/>
      <c r="K154" s="2"/>
      <c r="L154" s="2"/>
      <c r="M154" s="2"/>
      <c r="N154" s="2"/>
      <c r="O154" s="2"/>
      <c r="P154" s="2"/>
      <c r="Q154" s="2"/>
      <c r="R154" s="2"/>
      <c r="S154" s="2"/>
      <c r="T154" s="2"/>
      <c r="U154" s="2"/>
      <c r="V154" s="2"/>
      <c r="W154" s="40"/>
      <c r="X154" s="2"/>
      <c r="Y154" s="2"/>
      <c r="Z154" s="2"/>
      <c r="AA154" s="2"/>
    </row>
    <row r="155" spans="1:27">
      <c r="A155" s="44" t="str">
        <f t="shared" si="16"/>
        <v/>
      </c>
      <c r="B155" s="44" t="str">
        <f t="shared" si="17"/>
        <v/>
      </c>
      <c r="C155" s="44" t="str">
        <f t="shared" si="18"/>
        <v/>
      </c>
      <c r="D155" s="44" t="str">
        <f t="shared" si="19"/>
        <v/>
      </c>
      <c r="E155" s="2"/>
      <c r="F155" s="2"/>
      <c r="G155" s="2"/>
      <c r="H155" s="2"/>
      <c r="I155" s="2"/>
      <c r="J155" s="2"/>
      <c r="K155" s="2"/>
      <c r="L155" s="2"/>
      <c r="M155" s="2"/>
      <c r="N155" s="2"/>
      <c r="O155" s="2"/>
      <c r="P155" s="2"/>
      <c r="Q155" s="2"/>
      <c r="R155" s="2"/>
      <c r="S155" s="2"/>
      <c r="T155" s="2"/>
      <c r="U155" s="2"/>
      <c r="V155" s="2"/>
      <c r="W155" s="40"/>
      <c r="X155" s="2"/>
      <c r="Y155" s="2"/>
      <c r="Z155" s="2"/>
      <c r="AA155" s="2"/>
    </row>
    <row r="156" spans="1:27">
      <c r="A156" s="44" t="str">
        <f t="shared" si="16"/>
        <v/>
      </c>
      <c r="B156" s="44" t="str">
        <f t="shared" si="17"/>
        <v/>
      </c>
      <c r="C156" s="44" t="str">
        <f t="shared" si="18"/>
        <v/>
      </c>
      <c r="D156" s="44" t="str">
        <f t="shared" si="19"/>
        <v/>
      </c>
      <c r="E156" s="2"/>
      <c r="F156" s="2"/>
      <c r="G156" s="2"/>
      <c r="H156" s="2"/>
      <c r="I156" s="2"/>
      <c r="J156" s="2"/>
      <c r="K156" s="2"/>
      <c r="L156" s="2"/>
      <c r="M156" s="2"/>
      <c r="N156" s="2"/>
      <c r="O156" s="2"/>
      <c r="P156" s="2"/>
      <c r="Q156" s="2"/>
      <c r="R156" s="2"/>
      <c r="S156" s="2"/>
      <c r="T156" s="2"/>
      <c r="U156" s="2"/>
      <c r="V156" s="2"/>
      <c r="W156" s="40"/>
      <c r="X156" s="2"/>
      <c r="Y156" s="2"/>
      <c r="Z156" s="2"/>
      <c r="AA156" s="2"/>
    </row>
    <row r="157" spans="1:27">
      <c r="A157" s="44" t="str">
        <f t="shared" si="16"/>
        <v/>
      </c>
      <c r="B157" s="44" t="str">
        <f t="shared" si="17"/>
        <v/>
      </c>
      <c r="C157" s="44" t="str">
        <f t="shared" si="18"/>
        <v/>
      </c>
      <c r="D157" s="44" t="str">
        <f t="shared" si="19"/>
        <v/>
      </c>
      <c r="E157" s="2"/>
      <c r="F157" s="2"/>
      <c r="G157" s="2"/>
      <c r="H157" s="2"/>
      <c r="I157" s="2"/>
      <c r="J157" s="2"/>
      <c r="K157" s="2"/>
      <c r="L157" s="2"/>
      <c r="M157" s="2"/>
      <c r="N157" s="2"/>
      <c r="O157" s="2"/>
      <c r="P157" s="2"/>
      <c r="Q157" s="2"/>
      <c r="R157" s="2"/>
      <c r="S157" s="2"/>
      <c r="T157" s="2"/>
      <c r="U157" s="2"/>
      <c r="V157" s="2"/>
      <c r="W157" s="40"/>
      <c r="X157" s="2"/>
      <c r="Y157" s="2"/>
      <c r="Z157" s="2"/>
      <c r="AA157" s="2"/>
    </row>
    <row r="158" spans="1:27">
      <c r="A158" s="44" t="str">
        <f t="shared" si="16"/>
        <v/>
      </c>
      <c r="B158" s="44" t="str">
        <f t="shared" si="17"/>
        <v/>
      </c>
      <c r="C158" s="44" t="str">
        <f t="shared" si="18"/>
        <v/>
      </c>
      <c r="D158" s="44" t="str">
        <f t="shared" si="19"/>
        <v/>
      </c>
      <c r="E158" s="2"/>
      <c r="F158" s="2"/>
      <c r="G158" s="2"/>
      <c r="H158" s="2"/>
      <c r="I158" s="2"/>
      <c r="J158" s="2"/>
      <c r="K158" s="2"/>
      <c r="L158" s="2"/>
      <c r="M158" s="2"/>
      <c r="N158" s="2"/>
      <c r="O158" s="2"/>
      <c r="P158" s="2"/>
      <c r="Q158" s="2"/>
      <c r="R158" s="2"/>
      <c r="S158" s="2"/>
      <c r="T158" s="2"/>
      <c r="U158" s="2"/>
      <c r="V158" s="2"/>
      <c r="W158" s="40"/>
      <c r="X158" s="2"/>
      <c r="Y158" s="2"/>
      <c r="Z158" s="2"/>
      <c r="AA158" s="2"/>
    </row>
    <row r="159" spans="1:27">
      <c r="A159" s="44" t="str">
        <f t="shared" si="16"/>
        <v/>
      </c>
      <c r="B159" s="44" t="str">
        <f t="shared" si="17"/>
        <v/>
      </c>
      <c r="C159" s="44" t="str">
        <f t="shared" si="18"/>
        <v/>
      </c>
      <c r="D159" s="44" t="str">
        <f t="shared" si="19"/>
        <v/>
      </c>
      <c r="E159" s="2"/>
      <c r="F159" s="2"/>
      <c r="G159" s="2"/>
      <c r="H159" s="2"/>
      <c r="I159" s="2"/>
      <c r="J159" s="2"/>
      <c r="K159" s="2"/>
      <c r="L159" s="2"/>
      <c r="M159" s="2"/>
      <c r="N159" s="2"/>
      <c r="O159" s="2"/>
      <c r="P159" s="2"/>
      <c r="Q159" s="2"/>
      <c r="R159" s="2"/>
      <c r="S159" s="2"/>
      <c r="T159" s="2"/>
      <c r="U159" s="2"/>
      <c r="V159" s="2"/>
      <c r="W159" s="40"/>
      <c r="X159" s="2"/>
      <c r="Y159" s="2"/>
      <c r="Z159" s="2"/>
      <c r="AA159" s="2"/>
    </row>
    <row r="160" spans="1:27">
      <c r="A160" s="44" t="str">
        <f t="shared" si="16"/>
        <v/>
      </c>
      <c r="B160" s="44" t="str">
        <f t="shared" si="17"/>
        <v/>
      </c>
      <c r="C160" s="44" t="str">
        <f t="shared" si="18"/>
        <v/>
      </c>
      <c r="D160" s="44" t="str">
        <f t="shared" si="19"/>
        <v/>
      </c>
      <c r="E160" s="2"/>
      <c r="F160" s="2"/>
      <c r="G160" s="2"/>
      <c r="H160" s="2"/>
      <c r="I160" s="2"/>
      <c r="J160" s="2"/>
      <c r="K160" s="2"/>
      <c r="L160" s="2"/>
      <c r="M160" s="2"/>
      <c r="N160" s="2"/>
      <c r="O160" s="2"/>
      <c r="P160" s="2"/>
      <c r="Q160" s="2"/>
      <c r="R160" s="2"/>
      <c r="S160" s="2"/>
      <c r="T160" s="2"/>
      <c r="U160" s="2"/>
      <c r="V160" s="2"/>
      <c r="W160" s="40"/>
      <c r="X160" s="2"/>
      <c r="Y160" s="2"/>
      <c r="Z160" s="2"/>
      <c r="AA160" s="2"/>
    </row>
    <row r="161" spans="1:27">
      <c r="A161" s="44" t="str">
        <f t="shared" si="16"/>
        <v/>
      </c>
      <c r="B161" s="44" t="str">
        <f t="shared" si="17"/>
        <v/>
      </c>
      <c r="C161" s="44" t="str">
        <f t="shared" si="18"/>
        <v/>
      </c>
      <c r="D161" s="44" t="str">
        <f t="shared" si="19"/>
        <v/>
      </c>
      <c r="E161" s="2"/>
      <c r="F161" s="2"/>
      <c r="G161" s="2"/>
      <c r="H161" s="2"/>
      <c r="I161" s="2"/>
      <c r="J161" s="2"/>
      <c r="K161" s="2"/>
      <c r="L161" s="2"/>
      <c r="M161" s="2"/>
      <c r="N161" s="2"/>
      <c r="O161" s="2"/>
      <c r="P161" s="2"/>
      <c r="Q161" s="2"/>
      <c r="R161" s="2"/>
      <c r="S161" s="2"/>
      <c r="T161" s="2"/>
      <c r="U161" s="2"/>
      <c r="V161" s="2"/>
      <c r="W161" s="40"/>
      <c r="X161" s="2"/>
      <c r="Y161" s="2"/>
      <c r="Z161" s="2"/>
      <c r="AA161" s="2"/>
    </row>
    <row r="162" spans="1:27">
      <c r="A162" s="44" t="str">
        <f t="shared" si="16"/>
        <v/>
      </c>
      <c r="B162" s="44" t="str">
        <f t="shared" si="17"/>
        <v/>
      </c>
      <c r="C162" s="44" t="str">
        <f t="shared" si="18"/>
        <v/>
      </c>
      <c r="D162" s="44" t="str">
        <f t="shared" si="19"/>
        <v/>
      </c>
      <c r="E162" s="2"/>
      <c r="F162" s="2"/>
      <c r="G162" s="2"/>
      <c r="H162" s="2"/>
      <c r="I162" s="2"/>
      <c r="J162" s="2"/>
      <c r="K162" s="2"/>
      <c r="L162" s="2"/>
      <c r="M162" s="2"/>
      <c r="N162" s="2"/>
      <c r="O162" s="2"/>
      <c r="P162" s="2"/>
      <c r="Q162" s="2"/>
      <c r="R162" s="2"/>
      <c r="S162" s="2"/>
      <c r="T162" s="2"/>
      <c r="U162" s="2"/>
      <c r="V162" s="2"/>
      <c r="W162" s="40"/>
      <c r="X162" s="2"/>
      <c r="Y162" s="2"/>
      <c r="Z162" s="2"/>
      <c r="AA162" s="2"/>
    </row>
    <row r="163" spans="1:27">
      <c r="A163" s="44" t="str">
        <f t="shared" ref="A163:A194" si="20">IF(I163="","",I163)</f>
        <v/>
      </c>
      <c r="B163" s="44" t="str">
        <f t="shared" ref="B163:B194" si="21">IF(A163="","",G163&amp;" "&amp;H163)</f>
        <v/>
      </c>
      <c r="C163" s="44" t="str">
        <f t="shared" ref="C163:C194" si="22">IF(A163="","",ASC(J163&amp;" "&amp;K163))</f>
        <v/>
      </c>
      <c r="D163" s="44" t="str">
        <f t="shared" ref="D163:D194" si="23">IF(A163="","",L163&amp;" "&amp;M163)</f>
        <v/>
      </c>
      <c r="E163" s="2"/>
      <c r="F163" s="2"/>
      <c r="G163" s="2"/>
      <c r="H163" s="2"/>
      <c r="I163" s="2"/>
      <c r="J163" s="2"/>
      <c r="K163" s="2"/>
      <c r="L163" s="2"/>
      <c r="M163" s="2"/>
      <c r="N163" s="2"/>
      <c r="O163" s="2"/>
      <c r="P163" s="2"/>
      <c r="Q163" s="2"/>
      <c r="R163" s="2"/>
      <c r="S163" s="2"/>
      <c r="T163" s="2"/>
      <c r="U163" s="2"/>
      <c r="V163" s="2"/>
      <c r="W163" s="40"/>
      <c r="X163" s="2"/>
      <c r="Y163" s="2"/>
      <c r="Z163" s="2"/>
      <c r="AA163" s="2"/>
    </row>
    <row r="164" spans="1:27">
      <c r="A164" s="44" t="str">
        <f t="shared" si="20"/>
        <v/>
      </c>
      <c r="B164" s="44" t="str">
        <f t="shared" si="21"/>
        <v/>
      </c>
      <c r="C164" s="44" t="str">
        <f t="shared" si="22"/>
        <v/>
      </c>
      <c r="D164" s="44" t="str">
        <f t="shared" si="23"/>
        <v/>
      </c>
      <c r="E164" s="2"/>
      <c r="F164" s="2"/>
      <c r="G164" s="2"/>
      <c r="H164" s="2"/>
      <c r="I164" s="2"/>
      <c r="J164" s="2"/>
      <c r="K164" s="2"/>
      <c r="L164" s="2"/>
      <c r="M164" s="2"/>
      <c r="N164" s="2"/>
      <c r="O164" s="2"/>
      <c r="P164" s="2"/>
      <c r="Q164" s="2"/>
      <c r="R164" s="2"/>
      <c r="S164" s="2"/>
      <c r="T164" s="2"/>
      <c r="U164" s="2"/>
      <c r="V164" s="2"/>
      <c r="W164" s="40"/>
      <c r="X164" s="2"/>
      <c r="Y164" s="2"/>
      <c r="Z164" s="2"/>
      <c r="AA164" s="2"/>
    </row>
    <row r="165" spans="1:27">
      <c r="A165" s="44" t="str">
        <f t="shared" si="20"/>
        <v/>
      </c>
      <c r="B165" s="44" t="str">
        <f t="shared" si="21"/>
        <v/>
      </c>
      <c r="C165" s="44" t="str">
        <f t="shared" si="22"/>
        <v/>
      </c>
      <c r="D165" s="44" t="str">
        <f t="shared" si="23"/>
        <v/>
      </c>
      <c r="E165" s="2"/>
      <c r="F165" s="2"/>
      <c r="G165" s="2"/>
      <c r="H165" s="2"/>
      <c r="I165" s="2"/>
      <c r="J165" s="2"/>
      <c r="K165" s="2"/>
      <c r="L165" s="2"/>
      <c r="M165" s="2"/>
      <c r="N165" s="2"/>
      <c r="O165" s="2"/>
      <c r="P165" s="2"/>
      <c r="Q165" s="2"/>
      <c r="R165" s="2"/>
      <c r="S165" s="2"/>
      <c r="T165" s="2"/>
      <c r="U165" s="2"/>
      <c r="V165" s="2"/>
      <c r="W165" s="40"/>
      <c r="X165" s="2"/>
      <c r="Y165" s="2"/>
      <c r="Z165" s="2"/>
      <c r="AA165" s="2"/>
    </row>
    <row r="166" spans="1:27">
      <c r="A166" s="44" t="str">
        <f t="shared" si="20"/>
        <v/>
      </c>
      <c r="B166" s="44" t="str">
        <f t="shared" si="21"/>
        <v/>
      </c>
      <c r="C166" s="44" t="str">
        <f t="shared" si="22"/>
        <v/>
      </c>
      <c r="D166" s="44" t="str">
        <f t="shared" si="23"/>
        <v/>
      </c>
      <c r="E166" s="2"/>
      <c r="F166" s="2"/>
      <c r="G166" s="2"/>
      <c r="H166" s="2"/>
      <c r="I166" s="2"/>
      <c r="J166" s="2"/>
      <c r="K166" s="2"/>
      <c r="L166" s="2"/>
      <c r="M166" s="2"/>
      <c r="N166" s="2"/>
      <c r="O166" s="2"/>
      <c r="P166" s="2"/>
      <c r="Q166" s="2"/>
      <c r="R166" s="2"/>
      <c r="S166" s="2"/>
      <c r="T166" s="2"/>
      <c r="U166" s="2"/>
      <c r="V166" s="2"/>
      <c r="W166" s="40"/>
      <c r="X166" s="2"/>
      <c r="Y166" s="2"/>
      <c r="Z166" s="2"/>
      <c r="AA166" s="2"/>
    </row>
    <row r="167" spans="1:27">
      <c r="A167" s="44" t="str">
        <f t="shared" si="20"/>
        <v/>
      </c>
      <c r="B167" s="44" t="str">
        <f t="shared" si="21"/>
        <v/>
      </c>
      <c r="C167" s="44" t="str">
        <f t="shared" si="22"/>
        <v/>
      </c>
      <c r="D167" s="44" t="str">
        <f t="shared" si="23"/>
        <v/>
      </c>
      <c r="E167" s="2"/>
      <c r="F167" s="2"/>
      <c r="G167" s="2"/>
      <c r="H167" s="2"/>
      <c r="I167" s="2"/>
      <c r="J167" s="2"/>
      <c r="K167" s="2"/>
      <c r="L167" s="2"/>
      <c r="M167" s="2"/>
      <c r="N167" s="2"/>
      <c r="O167" s="2"/>
      <c r="P167" s="2"/>
      <c r="Q167" s="2"/>
      <c r="R167" s="2"/>
      <c r="S167" s="2"/>
      <c r="T167" s="2"/>
      <c r="U167" s="2"/>
      <c r="V167" s="2"/>
      <c r="W167" s="40"/>
      <c r="X167" s="2"/>
      <c r="Y167" s="2"/>
      <c r="Z167" s="2"/>
      <c r="AA167" s="2"/>
    </row>
    <row r="168" spans="1:27">
      <c r="A168" s="44" t="str">
        <f t="shared" si="20"/>
        <v/>
      </c>
      <c r="B168" s="44" t="str">
        <f t="shared" si="21"/>
        <v/>
      </c>
      <c r="C168" s="44" t="str">
        <f t="shared" si="22"/>
        <v/>
      </c>
      <c r="D168" s="44" t="str">
        <f t="shared" si="23"/>
        <v/>
      </c>
      <c r="E168" s="2"/>
      <c r="F168" s="2"/>
      <c r="G168" s="2"/>
      <c r="H168" s="2"/>
      <c r="I168" s="2"/>
      <c r="J168" s="2"/>
      <c r="K168" s="2"/>
      <c r="L168" s="2"/>
      <c r="M168" s="2"/>
      <c r="N168" s="2"/>
      <c r="O168" s="2"/>
      <c r="P168" s="2"/>
      <c r="Q168" s="2"/>
      <c r="R168" s="2"/>
      <c r="S168" s="2"/>
      <c r="T168" s="2"/>
      <c r="U168" s="2"/>
      <c r="V168" s="2"/>
      <c r="W168" s="40"/>
      <c r="X168" s="2"/>
      <c r="Y168" s="2"/>
      <c r="Z168" s="2"/>
      <c r="AA168" s="2"/>
    </row>
    <row r="169" spans="1:27">
      <c r="A169" s="44" t="str">
        <f t="shared" si="20"/>
        <v/>
      </c>
      <c r="B169" s="44" t="str">
        <f t="shared" si="21"/>
        <v/>
      </c>
      <c r="C169" s="44" t="str">
        <f t="shared" si="22"/>
        <v/>
      </c>
      <c r="D169" s="44" t="str">
        <f t="shared" si="23"/>
        <v/>
      </c>
      <c r="E169" s="2"/>
      <c r="F169" s="2"/>
      <c r="G169" s="2"/>
      <c r="H169" s="2"/>
      <c r="I169" s="2"/>
      <c r="J169" s="2"/>
      <c r="K169" s="2"/>
      <c r="L169" s="2"/>
      <c r="M169" s="2"/>
      <c r="N169" s="2"/>
      <c r="O169" s="2"/>
      <c r="P169" s="2"/>
      <c r="Q169" s="2"/>
      <c r="R169" s="2"/>
      <c r="S169" s="2"/>
      <c r="T169" s="2"/>
      <c r="U169" s="2"/>
      <c r="V169" s="2"/>
      <c r="W169" s="40"/>
      <c r="X169" s="2"/>
      <c r="Y169" s="2"/>
      <c r="Z169" s="2"/>
      <c r="AA169" s="2"/>
    </row>
    <row r="170" spans="1:27">
      <c r="A170" s="44" t="str">
        <f t="shared" si="20"/>
        <v/>
      </c>
      <c r="B170" s="44" t="str">
        <f t="shared" si="21"/>
        <v/>
      </c>
      <c r="C170" s="44" t="str">
        <f t="shared" si="22"/>
        <v/>
      </c>
      <c r="D170" s="44" t="str">
        <f t="shared" si="23"/>
        <v/>
      </c>
      <c r="E170" s="2"/>
      <c r="F170" s="2"/>
      <c r="G170" s="2"/>
      <c r="H170" s="2"/>
      <c r="I170" s="2"/>
      <c r="J170" s="2"/>
      <c r="K170" s="2"/>
      <c r="L170" s="2"/>
      <c r="M170" s="2"/>
      <c r="N170" s="2"/>
      <c r="O170" s="2"/>
      <c r="P170" s="2"/>
      <c r="Q170" s="2"/>
      <c r="R170" s="2"/>
      <c r="S170" s="2"/>
      <c r="T170" s="2"/>
      <c r="U170" s="2"/>
      <c r="V170" s="2"/>
      <c r="W170" s="40"/>
      <c r="X170" s="2"/>
      <c r="Y170" s="2"/>
      <c r="Z170" s="2"/>
      <c r="AA170" s="2"/>
    </row>
    <row r="171" spans="1:27">
      <c r="A171" s="44" t="str">
        <f t="shared" si="20"/>
        <v/>
      </c>
      <c r="B171" s="44" t="str">
        <f t="shared" si="21"/>
        <v/>
      </c>
      <c r="C171" s="44" t="str">
        <f t="shared" si="22"/>
        <v/>
      </c>
      <c r="D171" s="44" t="str">
        <f t="shared" si="23"/>
        <v/>
      </c>
      <c r="E171" s="2"/>
      <c r="F171" s="2"/>
      <c r="G171" s="2"/>
      <c r="H171" s="2"/>
      <c r="I171" s="2"/>
      <c r="J171" s="2"/>
      <c r="K171" s="2"/>
      <c r="L171" s="2"/>
      <c r="M171" s="2"/>
      <c r="N171" s="2"/>
      <c r="O171" s="2"/>
      <c r="P171" s="2"/>
      <c r="Q171" s="2"/>
      <c r="R171" s="2"/>
      <c r="S171" s="2"/>
      <c r="T171" s="2"/>
      <c r="U171" s="2"/>
      <c r="V171" s="2"/>
      <c r="W171" s="40"/>
      <c r="X171" s="2"/>
      <c r="Y171" s="2"/>
      <c r="Z171" s="2"/>
      <c r="AA171" s="2"/>
    </row>
    <row r="172" spans="1:27">
      <c r="A172" s="44" t="str">
        <f t="shared" si="20"/>
        <v/>
      </c>
      <c r="B172" s="44" t="str">
        <f t="shared" si="21"/>
        <v/>
      </c>
      <c r="C172" s="44" t="str">
        <f t="shared" si="22"/>
        <v/>
      </c>
      <c r="D172" s="44" t="str">
        <f t="shared" si="23"/>
        <v/>
      </c>
      <c r="E172" s="2"/>
      <c r="F172" s="2"/>
      <c r="G172" s="2"/>
      <c r="H172" s="2"/>
      <c r="I172" s="2"/>
      <c r="J172" s="2"/>
      <c r="K172" s="2"/>
      <c r="L172" s="2"/>
      <c r="M172" s="2"/>
      <c r="N172" s="2"/>
      <c r="O172" s="2"/>
      <c r="P172" s="2"/>
      <c r="Q172" s="2"/>
      <c r="R172" s="2"/>
      <c r="S172" s="2"/>
      <c r="T172" s="2"/>
      <c r="U172" s="2"/>
      <c r="V172" s="2"/>
      <c r="W172" s="40"/>
      <c r="X172" s="2"/>
      <c r="Y172" s="2"/>
      <c r="Z172" s="2"/>
      <c r="AA172" s="2"/>
    </row>
    <row r="173" spans="1:27">
      <c r="A173" s="44" t="str">
        <f t="shared" si="20"/>
        <v/>
      </c>
      <c r="B173" s="44" t="str">
        <f t="shared" si="21"/>
        <v/>
      </c>
      <c r="C173" s="44" t="str">
        <f t="shared" si="22"/>
        <v/>
      </c>
      <c r="D173" s="44" t="str">
        <f t="shared" si="23"/>
        <v/>
      </c>
      <c r="E173" s="2"/>
      <c r="F173" s="2"/>
      <c r="G173" s="2"/>
      <c r="H173" s="2"/>
      <c r="I173" s="2"/>
      <c r="J173" s="2"/>
      <c r="K173" s="2"/>
      <c r="L173" s="2"/>
      <c r="M173" s="2"/>
      <c r="N173" s="2"/>
      <c r="O173" s="2"/>
      <c r="P173" s="2"/>
      <c r="Q173" s="2"/>
      <c r="R173" s="2"/>
      <c r="S173" s="2"/>
      <c r="T173" s="2"/>
      <c r="U173" s="2"/>
      <c r="V173" s="2"/>
      <c r="W173" s="40"/>
      <c r="X173" s="2"/>
      <c r="Y173" s="2"/>
      <c r="Z173" s="2"/>
      <c r="AA173" s="2"/>
    </row>
    <row r="174" spans="1:27">
      <c r="A174" s="44" t="str">
        <f t="shared" si="20"/>
        <v/>
      </c>
      <c r="B174" s="44" t="str">
        <f t="shared" si="21"/>
        <v/>
      </c>
      <c r="C174" s="44" t="str">
        <f t="shared" si="22"/>
        <v/>
      </c>
      <c r="D174" s="44" t="str">
        <f t="shared" si="23"/>
        <v/>
      </c>
      <c r="E174" s="2"/>
      <c r="F174" s="2"/>
      <c r="G174" s="2"/>
      <c r="H174" s="2"/>
      <c r="I174" s="2"/>
      <c r="J174" s="2"/>
      <c r="K174" s="2"/>
      <c r="L174" s="2"/>
      <c r="M174" s="2"/>
      <c r="N174" s="2"/>
      <c r="O174" s="2"/>
      <c r="P174" s="2"/>
      <c r="Q174" s="2"/>
      <c r="R174" s="2"/>
      <c r="S174" s="2"/>
      <c r="T174" s="2"/>
      <c r="U174" s="2"/>
      <c r="V174" s="2"/>
      <c r="W174" s="40"/>
      <c r="X174" s="2"/>
      <c r="Y174" s="2"/>
      <c r="Z174" s="2"/>
      <c r="AA174" s="2"/>
    </row>
    <row r="175" spans="1:27">
      <c r="A175" s="44" t="str">
        <f t="shared" si="20"/>
        <v/>
      </c>
      <c r="B175" s="44" t="str">
        <f t="shared" si="21"/>
        <v/>
      </c>
      <c r="C175" s="44" t="str">
        <f t="shared" si="22"/>
        <v/>
      </c>
      <c r="D175" s="44" t="str">
        <f t="shared" si="23"/>
        <v/>
      </c>
      <c r="E175" s="2"/>
      <c r="F175" s="2"/>
      <c r="G175" s="2"/>
      <c r="H175" s="2"/>
      <c r="I175" s="2"/>
      <c r="J175" s="2"/>
      <c r="K175" s="2"/>
      <c r="L175" s="2"/>
      <c r="M175" s="2"/>
      <c r="N175" s="2"/>
      <c r="O175" s="2"/>
      <c r="P175" s="2"/>
      <c r="Q175" s="2"/>
      <c r="R175" s="2"/>
      <c r="S175" s="2"/>
      <c r="T175" s="2"/>
      <c r="U175" s="2"/>
      <c r="V175" s="2"/>
      <c r="W175" s="40"/>
      <c r="X175" s="2"/>
      <c r="Y175" s="2"/>
      <c r="Z175" s="2"/>
      <c r="AA175" s="2"/>
    </row>
    <row r="176" spans="1:27">
      <c r="A176" s="44" t="str">
        <f t="shared" si="20"/>
        <v/>
      </c>
      <c r="B176" s="44" t="str">
        <f t="shared" si="21"/>
        <v/>
      </c>
      <c r="C176" s="44" t="str">
        <f t="shared" si="22"/>
        <v/>
      </c>
      <c r="D176" s="44" t="str">
        <f t="shared" si="23"/>
        <v/>
      </c>
      <c r="E176" s="2"/>
      <c r="F176" s="2"/>
      <c r="G176" s="2"/>
      <c r="H176" s="2"/>
      <c r="I176" s="2"/>
      <c r="J176" s="2"/>
      <c r="K176" s="2"/>
      <c r="L176" s="2"/>
      <c r="M176" s="2"/>
      <c r="N176" s="2"/>
      <c r="O176" s="2"/>
      <c r="P176" s="2"/>
      <c r="Q176" s="2"/>
      <c r="R176" s="2"/>
      <c r="S176" s="2"/>
      <c r="T176" s="2"/>
      <c r="U176" s="2"/>
      <c r="V176" s="2"/>
      <c r="W176" s="40"/>
      <c r="X176" s="2"/>
      <c r="Y176" s="2"/>
      <c r="Z176" s="2"/>
      <c r="AA176" s="2"/>
    </row>
    <row r="177" spans="1:27">
      <c r="A177" s="44" t="str">
        <f t="shared" si="20"/>
        <v/>
      </c>
      <c r="B177" s="44" t="str">
        <f t="shared" si="21"/>
        <v/>
      </c>
      <c r="C177" s="44" t="str">
        <f t="shared" si="22"/>
        <v/>
      </c>
      <c r="D177" s="44" t="str">
        <f t="shared" si="23"/>
        <v/>
      </c>
      <c r="E177" s="2"/>
      <c r="F177" s="2"/>
      <c r="G177" s="2"/>
      <c r="H177" s="2"/>
      <c r="I177" s="2"/>
      <c r="J177" s="2"/>
      <c r="K177" s="2"/>
      <c r="L177" s="2"/>
      <c r="M177" s="2"/>
      <c r="N177" s="2"/>
      <c r="O177" s="2"/>
      <c r="P177" s="2"/>
      <c r="Q177" s="2"/>
      <c r="R177" s="2"/>
      <c r="S177" s="2"/>
      <c r="T177" s="2"/>
      <c r="U177" s="2"/>
      <c r="V177" s="2"/>
      <c r="W177" s="40"/>
      <c r="X177" s="2"/>
      <c r="Y177" s="2"/>
      <c r="Z177" s="2"/>
      <c r="AA177" s="2"/>
    </row>
    <row r="178" spans="1:27">
      <c r="A178" s="44" t="str">
        <f t="shared" si="20"/>
        <v/>
      </c>
      <c r="B178" s="44" t="str">
        <f t="shared" si="21"/>
        <v/>
      </c>
      <c r="C178" s="44" t="str">
        <f t="shared" si="22"/>
        <v/>
      </c>
      <c r="D178" s="44" t="str">
        <f t="shared" si="23"/>
        <v/>
      </c>
      <c r="E178" s="2"/>
      <c r="F178" s="2"/>
      <c r="G178" s="2"/>
      <c r="H178" s="2"/>
      <c r="I178" s="2"/>
      <c r="J178" s="2"/>
      <c r="K178" s="2"/>
      <c r="L178" s="2"/>
      <c r="M178" s="2"/>
      <c r="N178" s="2"/>
      <c r="O178" s="2"/>
      <c r="P178" s="2"/>
      <c r="Q178" s="2"/>
      <c r="R178" s="2"/>
      <c r="S178" s="2"/>
      <c r="T178" s="2"/>
      <c r="U178" s="2"/>
      <c r="V178" s="2"/>
      <c r="W178" s="40"/>
      <c r="X178" s="2"/>
      <c r="Y178" s="2"/>
      <c r="Z178" s="2"/>
      <c r="AA178" s="2"/>
    </row>
    <row r="179" spans="1:27">
      <c r="A179" s="44" t="str">
        <f t="shared" si="20"/>
        <v/>
      </c>
      <c r="B179" s="44" t="str">
        <f t="shared" si="21"/>
        <v/>
      </c>
      <c r="C179" s="44" t="str">
        <f t="shared" si="22"/>
        <v/>
      </c>
      <c r="D179" s="44" t="str">
        <f t="shared" si="23"/>
        <v/>
      </c>
      <c r="E179" s="2"/>
      <c r="F179" s="2"/>
      <c r="G179" s="2"/>
      <c r="H179" s="2"/>
      <c r="I179" s="2"/>
      <c r="J179" s="2"/>
      <c r="K179" s="2"/>
      <c r="L179" s="2"/>
      <c r="M179" s="2"/>
      <c r="N179" s="2"/>
      <c r="O179" s="2"/>
      <c r="P179" s="2"/>
      <c r="Q179" s="2"/>
      <c r="R179" s="2"/>
      <c r="S179" s="2"/>
      <c r="T179" s="2"/>
      <c r="U179" s="2"/>
      <c r="V179" s="2"/>
      <c r="W179" s="40"/>
      <c r="X179" s="2"/>
      <c r="Y179" s="2"/>
      <c r="Z179" s="2"/>
      <c r="AA179" s="2"/>
    </row>
    <row r="180" spans="1:27">
      <c r="A180" s="44" t="str">
        <f t="shared" si="20"/>
        <v/>
      </c>
      <c r="B180" s="44" t="str">
        <f t="shared" si="21"/>
        <v/>
      </c>
      <c r="C180" s="44" t="str">
        <f t="shared" si="22"/>
        <v/>
      </c>
      <c r="D180" s="44" t="str">
        <f t="shared" si="23"/>
        <v/>
      </c>
      <c r="E180" s="2"/>
      <c r="F180" s="2"/>
      <c r="G180" s="2"/>
      <c r="H180" s="2"/>
      <c r="I180" s="2"/>
      <c r="J180" s="2"/>
      <c r="K180" s="2"/>
      <c r="L180" s="2"/>
      <c r="M180" s="2"/>
      <c r="N180" s="2"/>
      <c r="O180" s="2"/>
      <c r="P180" s="2"/>
      <c r="Q180" s="2"/>
      <c r="R180" s="2"/>
      <c r="S180" s="2"/>
      <c r="T180" s="2"/>
      <c r="U180" s="2"/>
      <c r="V180" s="2"/>
      <c r="W180" s="40"/>
      <c r="X180" s="2"/>
      <c r="Y180" s="2"/>
      <c r="Z180" s="2"/>
      <c r="AA180" s="2"/>
    </row>
    <row r="181" spans="1:27">
      <c r="A181" s="44" t="str">
        <f t="shared" si="20"/>
        <v/>
      </c>
      <c r="B181" s="44" t="str">
        <f t="shared" si="21"/>
        <v/>
      </c>
      <c r="C181" s="44" t="str">
        <f t="shared" si="22"/>
        <v/>
      </c>
      <c r="D181" s="44" t="str">
        <f t="shared" si="23"/>
        <v/>
      </c>
      <c r="E181" s="2"/>
      <c r="F181" s="2"/>
      <c r="G181" s="2"/>
      <c r="H181" s="2"/>
      <c r="I181" s="2"/>
      <c r="J181" s="2"/>
      <c r="K181" s="2"/>
      <c r="L181" s="2"/>
      <c r="M181" s="2"/>
      <c r="N181" s="2"/>
      <c r="O181" s="2"/>
      <c r="P181" s="2"/>
      <c r="Q181" s="2"/>
      <c r="R181" s="2"/>
      <c r="S181" s="2"/>
      <c r="T181" s="2"/>
      <c r="U181" s="2"/>
      <c r="V181" s="2"/>
      <c r="W181" s="40"/>
      <c r="X181" s="2"/>
      <c r="Y181" s="2"/>
      <c r="Z181" s="2"/>
      <c r="AA181" s="2"/>
    </row>
    <row r="182" spans="1:27">
      <c r="A182" s="44" t="str">
        <f t="shared" si="20"/>
        <v/>
      </c>
      <c r="B182" s="44" t="str">
        <f t="shared" si="21"/>
        <v/>
      </c>
      <c r="C182" s="44" t="str">
        <f t="shared" si="22"/>
        <v/>
      </c>
      <c r="D182" s="44" t="str">
        <f t="shared" si="23"/>
        <v/>
      </c>
      <c r="E182" s="2"/>
      <c r="F182" s="2"/>
      <c r="G182" s="2"/>
      <c r="H182" s="2"/>
      <c r="I182" s="2"/>
      <c r="J182" s="2"/>
      <c r="K182" s="2"/>
      <c r="L182" s="2"/>
      <c r="M182" s="2"/>
      <c r="N182" s="2"/>
      <c r="O182" s="2"/>
      <c r="P182" s="2"/>
      <c r="Q182" s="2"/>
      <c r="R182" s="2"/>
      <c r="S182" s="2"/>
      <c r="T182" s="2"/>
      <c r="U182" s="2"/>
      <c r="V182" s="2"/>
      <c r="W182" s="40"/>
      <c r="X182" s="2"/>
      <c r="Y182" s="2"/>
      <c r="Z182" s="2"/>
      <c r="AA182" s="2"/>
    </row>
    <row r="183" spans="1:27">
      <c r="A183" s="44" t="str">
        <f t="shared" si="20"/>
        <v/>
      </c>
      <c r="B183" s="44" t="str">
        <f t="shared" si="21"/>
        <v/>
      </c>
      <c r="C183" s="44" t="str">
        <f t="shared" si="22"/>
        <v/>
      </c>
      <c r="D183" s="44" t="str">
        <f t="shared" si="23"/>
        <v/>
      </c>
      <c r="E183" s="2"/>
      <c r="F183" s="2"/>
      <c r="G183" s="2"/>
      <c r="H183" s="2"/>
      <c r="I183" s="2"/>
      <c r="J183" s="2"/>
      <c r="K183" s="2"/>
      <c r="L183" s="2"/>
      <c r="M183" s="2"/>
      <c r="N183" s="2"/>
      <c r="O183" s="2"/>
      <c r="P183" s="2"/>
      <c r="Q183" s="2"/>
      <c r="R183" s="2"/>
      <c r="S183" s="2"/>
      <c r="T183" s="2"/>
      <c r="U183" s="2"/>
      <c r="V183" s="2"/>
      <c r="W183" s="40"/>
      <c r="X183" s="2"/>
      <c r="Y183" s="2"/>
      <c r="Z183" s="2"/>
      <c r="AA183" s="2"/>
    </row>
    <row r="184" spans="1:27">
      <c r="A184" s="44" t="str">
        <f t="shared" si="20"/>
        <v/>
      </c>
      <c r="B184" s="44" t="str">
        <f t="shared" si="21"/>
        <v/>
      </c>
      <c r="C184" s="44" t="str">
        <f t="shared" si="22"/>
        <v/>
      </c>
      <c r="D184" s="44" t="str">
        <f t="shared" si="23"/>
        <v/>
      </c>
      <c r="E184" s="2"/>
      <c r="F184" s="2"/>
      <c r="G184" s="2"/>
      <c r="H184" s="2"/>
      <c r="I184" s="2"/>
      <c r="J184" s="2"/>
      <c r="K184" s="2"/>
      <c r="L184" s="2"/>
      <c r="M184" s="2"/>
      <c r="N184" s="2"/>
      <c r="O184" s="2"/>
      <c r="P184" s="2"/>
      <c r="Q184" s="2"/>
      <c r="R184" s="2"/>
      <c r="S184" s="2"/>
      <c r="T184" s="2"/>
      <c r="U184" s="2"/>
      <c r="V184" s="2"/>
      <c r="W184" s="40"/>
      <c r="X184" s="2"/>
      <c r="Y184" s="2"/>
      <c r="Z184" s="2"/>
      <c r="AA184" s="2"/>
    </row>
    <row r="185" spans="1:27">
      <c r="A185" s="44" t="str">
        <f t="shared" si="20"/>
        <v/>
      </c>
      <c r="B185" s="44" t="str">
        <f t="shared" si="21"/>
        <v/>
      </c>
      <c r="C185" s="44" t="str">
        <f t="shared" si="22"/>
        <v/>
      </c>
      <c r="D185" s="44" t="str">
        <f t="shared" si="23"/>
        <v/>
      </c>
      <c r="E185" s="2"/>
      <c r="F185" s="2"/>
      <c r="G185" s="2"/>
      <c r="H185" s="2"/>
      <c r="I185" s="2"/>
      <c r="J185" s="2"/>
      <c r="K185" s="2"/>
      <c r="L185" s="2"/>
      <c r="M185" s="2"/>
      <c r="N185" s="2"/>
      <c r="O185" s="2"/>
      <c r="P185" s="2"/>
      <c r="Q185" s="2"/>
      <c r="R185" s="2"/>
      <c r="S185" s="2"/>
      <c r="T185" s="2"/>
      <c r="U185" s="2"/>
      <c r="V185" s="2"/>
      <c r="W185" s="40"/>
      <c r="X185" s="2"/>
      <c r="Y185" s="2"/>
      <c r="Z185" s="2"/>
      <c r="AA185" s="2"/>
    </row>
    <row r="186" spans="1:27">
      <c r="A186" s="44" t="str">
        <f t="shared" si="20"/>
        <v/>
      </c>
      <c r="B186" s="44" t="str">
        <f t="shared" si="21"/>
        <v/>
      </c>
      <c r="C186" s="44" t="str">
        <f t="shared" si="22"/>
        <v/>
      </c>
      <c r="D186" s="44" t="str">
        <f t="shared" si="23"/>
        <v/>
      </c>
      <c r="E186" s="2"/>
      <c r="F186" s="2"/>
      <c r="G186" s="2"/>
      <c r="H186" s="2"/>
      <c r="I186" s="2"/>
      <c r="J186" s="2"/>
      <c r="K186" s="2"/>
      <c r="L186" s="2"/>
      <c r="M186" s="2"/>
      <c r="N186" s="2"/>
      <c r="O186" s="2"/>
      <c r="P186" s="2"/>
      <c r="Q186" s="2"/>
      <c r="R186" s="2"/>
      <c r="S186" s="2"/>
      <c r="T186" s="2"/>
      <c r="U186" s="2"/>
      <c r="V186" s="2"/>
      <c r="W186" s="40"/>
      <c r="X186" s="2"/>
      <c r="Y186" s="2"/>
      <c r="Z186" s="2"/>
      <c r="AA186" s="2"/>
    </row>
    <row r="187" spans="1:27">
      <c r="A187" s="44" t="str">
        <f t="shared" si="20"/>
        <v/>
      </c>
      <c r="B187" s="44" t="str">
        <f t="shared" si="21"/>
        <v/>
      </c>
      <c r="C187" s="44" t="str">
        <f t="shared" si="22"/>
        <v/>
      </c>
      <c r="D187" s="44" t="str">
        <f t="shared" si="23"/>
        <v/>
      </c>
      <c r="E187" s="2"/>
      <c r="F187" s="2"/>
      <c r="G187" s="2"/>
      <c r="H187" s="2"/>
      <c r="I187" s="2"/>
      <c r="J187" s="2"/>
      <c r="K187" s="2"/>
      <c r="L187" s="2"/>
      <c r="M187" s="2"/>
      <c r="N187" s="2"/>
      <c r="O187" s="2"/>
      <c r="P187" s="2"/>
      <c r="Q187" s="2"/>
      <c r="R187" s="2"/>
      <c r="S187" s="2"/>
      <c r="T187" s="2"/>
      <c r="U187" s="2"/>
      <c r="V187" s="2"/>
      <c r="W187" s="40"/>
      <c r="X187" s="2"/>
      <c r="Y187" s="2"/>
      <c r="Z187" s="2"/>
      <c r="AA187" s="2"/>
    </row>
    <row r="188" spans="1:27">
      <c r="A188" s="44" t="str">
        <f t="shared" si="20"/>
        <v/>
      </c>
      <c r="B188" s="44" t="str">
        <f t="shared" si="21"/>
        <v/>
      </c>
      <c r="C188" s="44" t="str">
        <f t="shared" si="22"/>
        <v/>
      </c>
      <c r="D188" s="44" t="str">
        <f t="shared" si="23"/>
        <v/>
      </c>
      <c r="E188" s="2"/>
      <c r="F188" s="2"/>
      <c r="G188" s="2"/>
      <c r="H188" s="2"/>
      <c r="I188" s="2"/>
      <c r="J188" s="2"/>
      <c r="K188" s="2"/>
      <c r="L188" s="2"/>
      <c r="M188" s="2"/>
      <c r="N188" s="2"/>
      <c r="O188" s="2"/>
      <c r="P188" s="2"/>
      <c r="Q188" s="2"/>
      <c r="R188" s="2"/>
      <c r="S188" s="2"/>
      <c r="T188" s="2"/>
      <c r="U188" s="2"/>
      <c r="V188" s="2"/>
      <c r="W188" s="40"/>
      <c r="X188" s="2"/>
      <c r="Y188" s="2"/>
      <c r="Z188" s="2"/>
      <c r="AA188" s="2"/>
    </row>
    <row r="189" spans="1:27">
      <c r="A189" s="44" t="str">
        <f t="shared" si="20"/>
        <v/>
      </c>
      <c r="B189" s="44" t="str">
        <f t="shared" si="21"/>
        <v/>
      </c>
      <c r="C189" s="44" t="str">
        <f t="shared" si="22"/>
        <v/>
      </c>
      <c r="D189" s="44" t="str">
        <f t="shared" si="23"/>
        <v/>
      </c>
      <c r="E189" s="2"/>
      <c r="F189" s="2"/>
      <c r="G189" s="2"/>
      <c r="H189" s="2"/>
      <c r="I189" s="2"/>
      <c r="J189" s="2"/>
      <c r="K189" s="2"/>
      <c r="L189" s="2"/>
      <c r="M189" s="2"/>
      <c r="N189" s="2"/>
      <c r="O189" s="2"/>
      <c r="P189" s="2"/>
      <c r="Q189" s="2"/>
      <c r="R189" s="2"/>
      <c r="S189" s="2"/>
      <c r="T189" s="2"/>
      <c r="U189" s="2"/>
      <c r="V189" s="2"/>
      <c r="W189" s="40"/>
      <c r="X189" s="2"/>
      <c r="Y189" s="2"/>
      <c r="Z189" s="2"/>
      <c r="AA189" s="2"/>
    </row>
    <row r="190" spans="1:27">
      <c r="A190" s="44" t="str">
        <f t="shared" si="20"/>
        <v/>
      </c>
      <c r="B190" s="44" t="str">
        <f t="shared" si="21"/>
        <v/>
      </c>
      <c r="C190" s="44" t="str">
        <f t="shared" si="22"/>
        <v/>
      </c>
      <c r="D190" s="44" t="str">
        <f t="shared" si="23"/>
        <v/>
      </c>
      <c r="E190" s="2"/>
      <c r="F190" s="2"/>
      <c r="G190" s="2"/>
      <c r="H190" s="2"/>
      <c r="I190" s="2"/>
      <c r="J190" s="2"/>
      <c r="K190" s="2"/>
      <c r="L190" s="2"/>
      <c r="M190" s="2"/>
      <c r="N190" s="2"/>
      <c r="O190" s="2"/>
      <c r="P190" s="2"/>
      <c r="Q190" s="2"/>
      <c r="R190" s="2"/>
      <c r="S190" s="2"/>
      <c r="T190" s="2"/>
      <c r="U190" s="2"/>
      <c r="V190" s="2"/>
      <c r="W190" s="40"/>
      <c r="X190" s="2"/>
      <c r="Y190" s="2"/>
      <c r="Z190" s="2"/>
      <c r="AA190" s="2"/>
    </row>
    <row r="191" spans="1:27">
      <c r="A191" s="44" t="str">
        <f t="shared" si="20"/>
        <v/>
      </c>
      <c r="B191" s="44" t="str">
        <f t="shared" si="21"/>
        <v/>
      </c>
      <c r="C191" s="44" t="str">
        <f t="shared" si="22"/>
        <v/>
      </c>
      <c r="D191" s="44" t="str">
        <f t="shared" si="23"/>
        <v/>
      </c>
      <c r="E191" s="2"/>
      <c r="F191" s="2"/>
      <c r="G191" s="2"/>
      <c r="H191" s="2"/>
      <c r="I191" s="2"/>
      <c r="J191" s="2"/>
      <c r="K191" s="2"/>
      <c r="L191" s="2"/>
      <c r="M191" s="2"/>
      <c r="N191" s="2"/>
      <c r="O191" s="2"/>
      <c r="P191" s="2"/>
      <c r="Q191" s="2"/>
      <c r="R191" s="2"/>
      <c r="S191" s="2"/>
      <c r="T191" s="2"/>
      <c r="U191" s="2"/>
      <c r="V191" s="2"/>
      <c r="W191" s="40"/>
      <c r="X191" s="2"/>
      <c r="Y191" s="2"/>
      <c r="Z191" s="2"/>
      <c r="AA191" s="2"/>
    </row>
    <row r="192" spans="1:27">
      <c r="A192" s="44" t="str">
        <f t="shared" si="20"/>
        <v/>
      </c>
      <c r="B192" s="44" t="str">
        <f t="shared" si="21"/>
        <v/>
      </c>
      <c r="C192" s="44" t="str">
        <f t="shared" si="22"/>
        <v/>
      </c>
      <c r="D192" s="44" t="str">
        <f t="shared" si="23"/>
        <v/>
      </c>
      <c r="E192" s="2"/>
      <c r="F192" s="2"/>
      <c r="G192" s="2"/>
      <c r="H192" s="2"/>
      <c r="I192" s="2"/>
      <c r="J192" s="2"/>
      <c r="K192" s="2"/>
      <c r="L192" s="2"/>
      <c r="M192" s="2"/>
      <c r="N192" s="2"/>
      <c r="O192" s="2"/>
      <c r="P192" s="2"/>
      <c r="Q192" s="2"/>
      <c r="R192" s="2"/>
      <c r="S192" s="2"/>
      <c r="T192" s="2"/>
      <c r="U192" s="2"/>
      <c r="V192" s="2"/>
      <c r="W192" s="40"/>
      <c r="X192" s="2"/>
      <c r="Y192" s="2"/>
      <c r="Z192" s="2"/>
      <c r="AA192" s="2"/>
    </row>
    <row r="193" spans="1:27">
      <c r="A193" s="44" t="str">
        <f t="shared" si="20"/>
        <v/>
      </c>
      <c r="B193" s="44" t="str">
        <f t="shared" si="21"/>
        <v/>
      </c>
      <c r="C193" s="44" t="str">
        <f t="shared" si="22"/>
        <v/>
      </c>
      <c r="D193" s="44" t="str">
        <f t="shared" si="23"/>
        <v/>
      </c>
      <c r="E193" s="2"/>
      <c r="F193" s="2"/>
      <c r="G193" s="2"/>
      <c r="H193" s="2"/>
      <c r="I193" s="2"/>
      <c r="J193" s="2"/>
      <c r="K193" s="2"/>
      <c r="L193" s="2"/>
      <c r="M193" s="2"/>
      <c r="N193" s="2"/>
      <c r="O193" s="2"/>
      <c r="P193" s="2"/>
      <c r="Q193" s="2"/>
      <c r="R193" s="2"/>
      <c r="S193" s="2"/>
      <c r="T193" s="2"/>
      <c r="U193" s="2"/>
      <c r="V193" s="2"/>
      <c r="W193" s="40"/>
      <c r="X193" s="2"/>
      <c r="Y193" s="2"/>
      <c r="Z193" s="2"/>
      <c r="AA193" s="2"/>
    </row>
    <row r="194" spans="1:27">
      <c r="A194" s="44" t="str">
        <f t="shared" si="20"/>
        <v/>
      </c>
      <c r="B194" s="44" t="str">
        <f t="shared" si="21"/>
        <v/>
      </c>
      <c r="C194" s="44" t="str">
        <f t="shared" si="22"/>
        <v/>
      </c>
      <c r="D194" s="44" t="str">
        <f t="shared" si="23"/>
        <v/>
      </c>
      <c r="E194" s="2"/>
      <c r="F194" s="2"/>
      <c r="G194" s="2"/>
      <c r="H194" s="2"/>
      <c r="I194" s="2"/>
      <c r="J194" s="2"/>
      <c r="K194" s="2"/>
      <c r="L194" s="2"/>
      <c r="M194" s="2"/>
      <c r="N194" s="2"/>
      <c r="O194" s="2"/>
      <c r="P194" s="2"/>
      <c r="Q194" s="2"/>
      <c r="R194" s="2"/>
      <c r="S194" s="2"/>
      <c r="T194" s="2"/>
      <c r="U194" s="2"/>
      <c r="V194" s="2"/>
      <c r="W194" s="40"/>
      <c r="X194" s="2"/>
      <c r="Y194" s="2"/>
      <c r="Z194" s="2"/>
      <c r="AA194" s="2"/>
    </row>
    <row r="195" spans="1:27">
      <c r="A195" s="44" t="str">
        <f t="shared" ref="A195:A202" si="24">IF(I195="","",I195)</f>
        <v/>
      </c>
      <c r="B195" s="44" t="str">
        <f t="shared" ref="B195:B202" si="25">IF(A195="","",G195&amp;" "&amp;H195)</f>
        <v/>
      </c>
      <c r="C195" s="44" t="str">
        <f t="shared" ref="C195:C202" si="26">IF(A195="","",ASC(J195&amp;" "&amp;K195))</f>
        <v/>
      </c>
      <c r="D195" s="44" t="str">
        <f t="shared" ref="D195:D202" si="27">IF(A195="","",L195&amp;" "&amp;M195)</f>
        <v/>
      </c>
      <c r="E195" s="2"/>
      <c r="F195" s="2"/>
      <c r="G195" s="2"/>
      <c r="H195" s="2"/>
      <c r="I195" s="2"/>
      <c r="J195" s="2"/>
      <c r="K195" s="2"/>
      <c r="L195" s="2"/>
      <c r="M195" s="2"/>
      <c r="N195" s="2"/>
      <c r="O195" s="2"/>
      <c r="P195" s="2"/>
      <c r="Q195" s="2"/>
      <c r="R195" s="2"/>
      <c r="S195" s="2"/>
      <c r="T195" s="2"/>
      <c r="U195" s="2"/>
      <c r="V195" s="2"/>
      <c r="W195" s="40"/>
      <c r="X195" s="2"/>
      <c r="Y195" s="2"/>
      <c r="Z195" s="2"/>
      <c r="AA195" s="2"/>
    </row>
    <row r="196" spans="1:27">
      <c r="A196" s="44" t="str">
        <f t="shared" si="24"/>
        <v/>
      </c>
      <c r="B196" s="44" t="str">
        <f t="shared" si="25"/>
        <v/>
      </c>
      <c r="C196" s="44" t="str">
        <f t="shared" si="26"/>
        <v/>
      </c>
      <c r="D196" s="44" t="str">
        <f t="shared" si="27"/>
        <v/>
      </c>
      <c r="E196" s="2"/>
      <c r="F196" s="2"/>
      <c r="G196" s="2"/>
      <c r="H196" s="2"/>
      <c r="I196" s="2"/>
      <c r="J196" s="2"/>
      <c r="K196" s="2"/>
      <c r="L196" s="2"/>
      <c r="M196" s="2"/>
      <c r="N196" s="2"/>
      <c r="O196" s="2"/>
      <c r="P196" s="2"/>
      <c r="Q196" s="2"/>
      <c r="R196" s="2"/>
      <c r="S196" s="2"/>
      <c r="T196" s="2"/>
      <c r="U196" s="2"/>
      <c r="V196" s="2"/>
      <c r="W196" s="40"/>
      <c r="X196" s="2"/>
      <c r="Y196" s="2"/>
      <c r="Z196" s="2"/>
      <c r="AA196" s="2"/>
    </row>
    <row r="197" spans="1:27">
      <c r="A197" s="44" t="str">
        <f t="shared" si="24"/>
        <v/>
      </c>
      <c r="B197" s="44" t="str">
        <f t="shared" si="25"/>
        <v/>
      </c>
      <c r="C197" s="44" t="str">
        <f t="shared" si="26"/>
        <v/>
      </c>
      <c r="D197" s="44" t="str">
        <f t="shared" si="27"/>
        <v/>
      </c>
      <c r="E197" s="2"/>
      <c r="F197" s="2"/>
      <c r="G197" s="2"/>
      <c r="H197" s="2"/>
      <c r="I197" s="2"/>
      <c r="J197" s="2"/>
      <c r="K197" s="2"/>
      <c r="L197" s="2"/>
      <c r="M197" s="2"/>
      <c r="N197" s="2"/>
      <c r="O197" s="2"/>
      <c r="P197" s="2"/>
      <c r="Q197" s="2"/>
      <c r="R197" s="2"/>
      <c r="S197" s="2"/>
      <c r="T197" s="2"/>
      <c r="U197" s="2"/>
      <c r="V197" s="2"/>
      <c r="W197" s="40"/>
      <c r="X197" s="2"/>
      <c r="Y197" s="2"/>
      <c r="Z197" s="2"/>
      <c r="AA197" s="2"/>
    </row>
    <row r="198" spans="1:27">
      <c r="A198" s="44" t="str">
        <f t="shared" si="24"/>
        <v/>
      </c>
      <c r="B198" s="44" t="str">
        <f t="shared" si="25"/>
        <v/>
      </c>
      <c r="C198" s="44" t="str">
        <f t="shared" si="26"/>
        <v/>
      </c>
      <c r="D198" s="44" t="str">
        <f t="shared" si="27"/>
        <v/>
      </c>
      <c r="E198" s="2"/>
      <c r="F198" s="2"/>
      <c r="G198" s="2"/>
      <c r="H198" s="2"/>
      <c r="I198" s="2"/>
      <c r="J198" s="2"/>
      <c r="K198" s="2"/>
      <c r="L198" s="2"/>
      <c r="M198" s="2"/>
      <c r="N198" s="2"/>
      <c r="O198" s="2"/>
      <c r="P198" s="2"/>
      <c r="Q198" s="2"/>
      <c r="R198" s="2"/>
      <c r="S198" s="2"/>
      <c r="T198" s="2"/>
      <c r="U198" s="2"/>
      <c r="V198" s="2"/>
      <c r="W198" s="40"/>
      <c r="X198" s="2"/>
      <c r="Y198" s="2"/>
      <c r="Z198" s="2"/>
      <c r="AA198" s="2"/>
    </row>
    <row r="199" spans="1:27">
      <c r="A199" s="44" t="str">
        <f t="shared" si="24"/>
        <v/>
      </c>
      <c r="B199" s="44" t="str">
        <f t="shared" si="25"/>
        <v/>
      </c>
      <c r="C199" s="44" t="str">
        <f t="shared" si="26"/>
        <v/>
      </c>
      <c r="D199" s="44" t="str">
        <f t="shared" si="27"/>
        <v/>
      </c>
      <c r="E199" s="2"/>
      <c r="F199" s="2"/>
      <c r="G199" s="2"/>
      <c r="H199" s="2"/>
      <c r="I199" s="2"/>
      <c r="J199" s="2"/>
      <c r="K199" s="2"/>
      <c r="L199" s="2"/>
      <c r="M199" s="2"/>
      <c r="N199" s="2"/>
      <c r="O199" s="2"/>
      <c r="P199" s="2"/>
      <c r="Q199" s="2"/>
      <c r="R199" s="2"/>
      <c r="S199" s="2"/>
      <c r="T199" s="2"/>
      <c r="U199" s="2"/>
      <c r="V199" s="2"/>
      <c r="W199" s="40"/>
      <c r="X199" s="2"/>
      <c r="Y199" s="2"/>
      <c r="Z199" s="2"/>
      <c r="AA199" s="2"/>
    </row>
    <row r="200" spans="1:27">
      <c r="A200" s="44" t="str">
        <f t="shared" si="24"/>
        <v/>
      </c>
      <c r="B200" s="44" t="str">
        <f t="shared" si="25"/>
        <v/>
      </c>
      <c r="C200" s="44" t="str">
        <f t="shared" si="26"/>
        <v/>
      </c>
      <c r="D200" s="44" t="str">
        <f t="shared" si="27"/>
        <v/>
      </c>
      <c r="E200" s="2"/>
      <c r="F200" s="2"/>
      <c r="G200" s="2"/>
      <c r="H200" s="2"/>
      <c r="I200" s="2"/>
      <c r="J200" s="2"/>
      <c r="K200" s="2"/>
      <c r="L200" s="2"/>
      <c r="M200" s="2"/>
      <c r="N200" s="2"/>
      <c r="O200" s="2"/>
      <c r="P200" s="2"/>
      <c r="Q200" s="2"/>
      <c r="R200" s="2"/>
      <c r="S200" s="2"/>
      <c r="T200" s="2"/>
      <c r="U200" s="2"/>
      <c r="V200" s="2"/>
      <c r="W200" s="40"/>
      <c r="X200" s="2"/>
      <c r="Y200" s="2"/>
      <c r="Z200" s="2"/>
      <c r="AA200" s="2"/>
    </row>
    <row r="201" spans="1:27">
      <c r="A201" s="44" t="str">
        <f t="shared" si="24"/>
        <v/>
      </c>
      <c r="B201" s="44" t="str">
        <f t="shared" si="25"/>
        <v/>
      </c>
      <c r="C201" s="44" t="str">
        <f t="shared" si="26"/>
        <v/>
      </c>
      <c r="D201" s="44" t="str">
        <f t="shared" si="27"/>
        <v/>
      </c>
      <c r="E201" s="2"/>
      <c r="F201" s="2"/>
      <c r="G201" s="2"/>
      <c r="H201" s="2"/>
      <c r="I201" s="2"/>
      <c r="J201" s="2"/>
      <c r="K201" s="2"/>
      <c r="L201" s="2"/>
      <c r="M201" s="2"/>
      <c r="N201" s="2"/>
      <c r="O201" s="2"/>
      <c r="P201" s="2"/>
      <c r="Q201" s="2"/>
      <c r="R201" s="2"/>
      <c r="S201" s="2"/>
      <c r="T201" s="2"/>
      <c r="U201" s="2"/>
      <c r="V201" s="2"/>
      <c r="W201" s="40"/>
      <c r="X201" s="2"/>
      <c r="Y201" s="2"/>
      <c r="Z201" s="2"/>
      <c r="AA201" s="2"/>
    </row>
    <row r="202" spans="1:27">
      <c r="A202" s="44" t="str">
        <f t="shared" si="24"/>
        <v/>
      </c>
      <c r="B202" s="44" t="str">
        <f t="shared" si="25"/>
        <v/>
      </c>
      <c r="C202" s="44" t="str">
        <f t="shared" si="26"/>
        <v/>
      </c>
      <c r="D202" s="44" t="str">
        <f t="shared" si="27"/>
        <v/>
      </c>
      <c r="E202" s="2"/>
      <c r="F202" s="2"/>
      <c r="G202" s="2"/>
      <c r="H202" s="2"/>
      <c r="I202" s="2"/>
      <c r="J202" s="2"/>
      <c r="K202" s="2"/>
      <c r="L202" s="2"/>
      <c r="M202" s="2"/>
      <c r="N202" s="2"/>
      <c r="O202" s="2"/>
      <c r="P202" s="2"/>
      <c r="Q202" s="2"/>
      <c r="R202" s="2"/>
      <c r="S202" s="2"/>
      <c r="T202" s="2"/>
      <c r="U202" s="2"/>
      <c r="V202" s="2"/>
      <c r="W202" s="40"/>
      <c r="X202" s="2"/>
      <c r="Y202" s="2"/>
      <c r="Z202" s="2"/>
      <c r="AA202" s="2"/>
    </row>
  </sheetData>
  <sortState ref="A3:AA202">
    <sortCondition ref="A3:A202"/>
  </sortState>
  <mergeCells count="1">
    <mergeCell ref="A2:D2"/>
  </mergeCells>
  <phoneticPr fontId="5"/>
  <printOptions horizontalCentered="1"/>
  <pageMargins left="0.19685039370078741" right="0.19685039370078741"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90"/>
  <sheetViews>
    <sheetView view="pageBreakPreview" zoomScaleNormal="75" zoomScaleSheetLayoutView="100" workbookViewId="0">
      <selection activeCell="T1" sqref="T1"/>
    </sheetView>
  </sheetViews>
  <sheetFormatPr defaultColWidth="9" defaultRowHeight="13.5"/>
  <cols>
    <col min="1" max="1" width="2.75" style="6" customWidth="1"/>
    <col min="2" max="3" width="5.375" style="6" customWidth="1"/>
    <col min="4" max="6" width="18.625" style="6" customWidth="1"/>
    <col min="7" max="8" width="4" style="6" customWidth="1"/>
    <col min="9" max="9" width="9.5" style="6" bestFit="1" customWidth="1"/>
    <col min="10" max="10" width="15.625" style="6" customWidth="1"/>
    <col min="11" max="12" width="6.25" style="6" customWidth="1"/>
    <col min="13" max="13" width="10.75" style="6" customWidth="1"/>
    <col min="14" max="14" width="8.125" style="6" customWidth="1"/>
    <col min="15" max="15" width="5.25" style="6" bestFit="1" customWidth="1"/>
    <col min="16" max="16" width="8.125" style="6" customWidth="1"/>
    <col min="17" max="17" width="19.875" style="6" customWidth="1"/>
    <col min="18" max="18" width="9.875" style="6" customWidth="1"/>
    <col min="19" max="19" width="9.75" style="6" customWidth="1"/>
    <col min="20" max="20" width="11.625" style="6" bestFit="1" customWidth="1"/>
    <col min="21" max="16384" width="9" style="6"/>
  </cols>
  <sheetData>
    <row r="1" spans="1:19">
      <c r="R1" s="404" t="s">
        <v>48</v>
      </c>
      <c r="S1" s="404"/>
    </row>
    <row r="2" spans="1:19" ht="21">
      <c r="D2" s="46" t="s">
        <v>49</v>
      </c>
      <c r="E2" s="46"/>
      <c r="F2" s="387" t="s">
        <v>396</v>
      </c>
      <c r="G2" s="387"/>
      <c r="H2" s="387"/>
      <c r="I2" s="387"/>
      <c r="J2" s="387"/>
      <c r="K2" s="387"/>
      <c r="L2" s="387"/>
      <c r="M2" s="387"/>
      <c r="O2" s="47"/>
      <c r="P2" s="409" t="s">
        <v>89</v>
      </c>
      <c r="Q2" s="409"/>
      <c r="R2" s="409"/>
    </row>
    <row r="3" spans="1:19" ht="14.25" customHeight="1">
      <c r="A3" s="46"/>
      <c r="B3" s="46"/>
      <c r="C3" s="46"/>
      <c r="D3" s="46"/>
      <c r="E3" s="46"/>
      <c r="F3" s="48"/>
      <c r="G3" s="48"/>
      <c r="H3" s="48"/>
      <c r="I3" s="47"/>
      <c r="J3" s="47"/>
      <c r="K3" s="47"/>
      <c r="L3" s="47"/>
      <c r="M3" s="47"/>
      <c r="N3" s="47"/>
      <c r="O3" s="47"/>
      <c r="P3" s="47"/>
      <c r="Q3" s="47"/>
      <c r="R3" s="47"/>
    </row>
    <row r="4" spans="1:19" ht="30" customHeight="1">
      <c r="D4" s="104" t="s">
        <v>51</v>
      </c>
      <c r="F4" s="389" t="str">
        <f>IF(女子ﾃﾞｰﾀ貼付ｼｰﾄ!U3="","",女子ﾃﾞｰﾀ貼付ｼｰﾄ!U3)</f>
        <v/>
      </c>
      <c r="G4" s="389"/>
      <c r="H4" s="389"/>
      <c r="I4" s="389"/>
      <c r="J4" s="389"/>
      <c r="K4" s="389"/>
      <c r="L4" s="389"/>
      <c r="M4" s="389"/>
      <c r="N4" s="110" t="str">
        <f>IF(F4="","",女子ﾃﾞｰﾀ貼付ｼｰﾄ!X3)</f>
        <v/>
      </c>
    </row>
    <row r="5" spans="1:19" ht="6.75" customHeight="1">
      <c r="A5" s="50"/>
    </row>
    <row r="6" spans="1:19" s="18" customFormat="1" ht="14.25" customHeight="1">
      <c r="A6" s="394"/>
      <c r="B6" s="396" t="s">
        <v>52</v>
      </c>
      <c r="C6" s="396"/>
      <c r="D6" s="395" t="s">
        <v>53</v>
      </c>
      <c r="E6" s="101" t="s">
        <v>105</v>
      </c>
      <c r="F6" s="390" t="s">
        <v>96</v>
      </c>
      <c r="G6" s="395" t="s">
        <v>54</v>
      </c>
      <c r="H6" s="399" t="s">
        <v>55</v>
      </c>
      <c r="I6" s="54" t="s">
        <v>198</v>
      </c>
      <c r="J6" s="400" t="s">
        <v>56</v>
      </c>
      <c r="K6" s="56" t="s">
        <v>57</v>
      </c>
      <c r="L6" s="397" t="s">
        <v>102</v>
      </c>
      <c r="M6" s="394" t="s">
        <v>58</v>
      </c>
      <c r="N6" s="391" t="s">
        <v>169</v>
      </c>
      <c r="O6" s="391"/>
      <c r="P6" s="391"/>
      <c r="Q6" s="391"/>
      <c r="R6" s="391"/>
      <c r="S6" s="392" t="s">
        <v>106</v>
      </c>
    </row>
    <row r="7" spans="1:19" s="18" customFormat="1" ht="14.25" customHeight="1">
      <c r="A7" s="394"/>
      <c r="B7" s="57" t="s">
        <v>59</v>
      </c>
      <c r="C7" s="58" t="s">
        <v>60</v>
      </c>
      <c r="D7" s="395"/>
      <c r="E7" s="102" t="s">
        <v>201</v>
      </c>
      <c r="F7" s="390"/>
      <c r="G7" s="395"/>
      <c r="H7" s="399"/>
      <c r="I7" s="62" t="s">
        <v>359</v>
      </c>
      <c r="J7" s="400"/>
      <c r="K7" s="59" t="s">
        <v>61</v>
      </c>
      <c r="L7" s="398"/>
      <c r="M7" s="394"/>
      <c r="N7" s="60" t="s">
        <v>62</v>
      </c>
      <c r="O7" s="61" t="s">
        <v>63</v>
      </c>
      <c r="P7" s="61" t="s">
        <v>104</v>
      </c>
      <c r="Q7" s="61" t="s">
        <v>49</v>
      </c>
      <c r="R7" s="62" t="s">
        <v>64</v>
      </c>
      <c r="S7" s="393"/>
    </row>
    <row r="8" spans="1:19" s="25" customFormat="1" ht="24.95" customHeight="1">
      <c r="A8" s="63">
        <v>1</v>
      </c>
      <c r="B8" s="55"/>
      <c r="C8" s="52"/>
      <c r="D8" s="19" t="str">
        <f>IF($C8="","",VLOOKUP($C8,女子ﾃﾞｰﾀ貼付ｼｰﾄ!$A$3:$AA$34,2,FALSE))</f>
        <v/>
      </c>
      <c r="E8" s="98" t="str">
        <f>IF($C8="","",VLOOKUP($C8,女子ﾃﾞｰﾀ貼付ｼｰﾄ!$A$3:$AA$34,3,FALSE))</f>
        <v/>
      </c>
      <c r="F8" s="24" t="str">
        <f>IF($C8="","",VLOOKUP($C8,女子ﾃﾞｰﾀ貼付ｼｰﾄ!$A$3:$AA$34,4,FALSE))</f>
        <v/>
      </c>
      <c r="G8" s="19" t="s">
        <v>168</v>
      </c>
      <c r="H8" s="64" t="str">
        <f>IF($C8="","",RIGHT(VLOOKUP($C8,女子ﾃﾞｰﾀ貼付ｼｰﾄ!$A$3:$AA$34,26,FALSE),1))</f>
        <v/>
      </c>
      <c r="I8" s="65" t="str">
        <f>IF($C8="","",TEXT(VLOOKUP($C8,女子ﾃﾞｰﾀ貼付ｼｰﾄ!$A$3:$AA$34,23,FALSE),"yyyymmdd"))</f>
        <v/>
      </c>
      <c r="J8" s="66" t="str">
        <f>IF($C8="","",VLOOKUP($C8,女子ﾃﾞｰﾀ貼付ｼｰﾄ!$A$3:$AA$34,21,FALSE))</f>
        <v/>
      </c>
      <c r="K8" s="99" t="str">
        <f>IF($C8="","",VLOOKUP($C8,女子ﾃﾞｰﾀ貼付ｼｰﾄ!$A$3:$AA$34,17,FALSE))</f>
        <v/>
      </c>
      <c r="L8" s="100" t="str" cm="1">
        <f t="array" ref="L8">IF($C8="","",VLOOKUP($C8,女子ﾃﾞｰﾀ貼付ｼｰﾄ!$A$3:$AA$34,14,aflse))</f>
        <v/>
      </c>
      <c r="M8" s="67"/>
      <c r="N8" s="55"/>
      <c r="O8" s="68"/>
      <c r="P8" s="69"/>
      <c r="Q8" s="70"/>
      <c r="R8" s="71"/>
      <c r="S8" s="72"/>
    </row>
    <row r="9" spans="1:19" s="25" customFormat="1" ht="24.95" customHeight="1">
      <c r="A9" s="63">
        <v>2</v>
      </c>
      <c r="B9" s="55"/>
      <c r="C9" s="52"/>
      <c r="D9" s="19" t="str">
        <f>IF($C9="","",VLOOKUP($C9,女子ﾃﾞｰﾀ貼付ｼｰﾄ!$A$3:$AA$34,2,FALSE))</f>
        <v/>
      </c>
      <c r="E9" s="98" t="str">
        <f>IF($C9="","",VLOOKUP($C9,女子ﾃﾞｰﾀ貼付ｼｰﾄ!$A$3:$AA$34,3,FALSE))</f>
        <v/>
      </c>
      <c r="F9" s="24" t="str">
        <f>IF($C9="","",VLOOKUP($C9,女子ﾃﾞｰﾀ貼付ｼｰﾄ!$A$3:$AA$34,4,FALSE))</f>
        <v/>
      </c>
      <c r="G9" s="19" t="s">
        <v>168</v>
      </c>
      <c r="H9" s="64" t="str">
        <f>IF($C9="","",RIGHT(VLOOKUP($C9,女子ﾃﾞｰﾀ貼付ｼｰﾄ!$A$3:$AA$34,26,FALSE),1))</f>
        <v/>
      </c>
      <c r="I9" s="65" t="str">
        <f>IF($C9="","",TEXT(VLOOKUP($C9,女子ﾃﾞｰﾀ貼付ｼｰﾄ!$A$3:$AA$34,23,FALSE),"yyyymmdd"))</f>
        <v/>
      </c>
      <c r="J9" s="66" t="str">
        <f>IF($C9="","",VLOOKUP($C9,女子ﾃﾞｰﾀ貼付ｼｰﾄ!$A$3:$AA$34,21,FALSE))</f>
        <v/>
      </c>
      <c r="K9" s="99" t="str">
        <f>IF($C9="","",VLOOKUP($C9,女子ﾃﾞｰﾀ貼付ｼｰﾄ!$A$3:$AA$34,17,FALSE))</f>
        <v/>
      </c>
      <c r="L9" s="100" t="str" cm="1">
        <f t="array" ref="L9">IF($C9="","",VLOOKUP($C9,女子ﾃﾞｰﾀ貼付ｼｰﾄ!$A$3:$AA$34,14,aflse))</f>
        <v/>
      </c>
      <c r="M9" s="67"/>
      <c r="N9" s="55"/>
      <c r="O9" s="68"/>
      <c r="P9" s="69"/>
      <c r="Q9" s="73"/>
      <c r="R9" s="74"/>
      <c r="S9" s="72"/>
    </row>
    <row r="10" spans="1:19" s="25" customFormat="1" ht="24.95" customHeight="1">
      <c r="A10" s="63">
        <v>3</v>
      </c>
      <c r="B10" s="55"/>
      <c r="C10" s="52"/>
      <c r="D10" s="19" t="str">
        <f>IF($C10="","",VLOOKUP($C10,女子ﾃﾞｰﾀ貼付ｼｰﾄ!$A$3:$AA$34,2,FALSE))</f>
        <v/>
      </c>
      <c r="E10" s="98" t="str">
        <f>IF($C10="","",VLOOKUP($C10,女子ﾃﾞｰﾀ貼付ｼｰﾄ!$A$3:$AA$34,3,FALSE))</f>
        <v/>
      </c>
      <c r="F10" s="24" t="str">
        <f>IF($C10="","",VLOOKUP($C10,女子ﾃﾞｰﾀ貼付ｼｰﾄ!$A$3:$AA$34,4,FALSE))</f>
        <v/>
      </c>
      <c r="G10" s="19" t="s">
        <v>168</v>
      </c>
      <c r="H10" s="64" t="str">
        <f>IF($C10="","",RIGHT(VLOOKUP($C10,女子ﾃﾞｰﾀ貼付ｼｰﾄ!$A$3:$AA$34,26,FALSE),1))</f>
        <v/>
      </c>
      <c r="I10" s="65" t="str">
        <f>IF($C10="","",TEXT(VLOOKUP($C10,女子ﾃﾞｰﾀ貼付ｼｰﾄ!$A$3:$AA$34,23,FALSE),"yyyymmdd"))</f>
        <v/>
      </c>
      <c r="J10" s="66" t="str">
        <f>IF($C10="","",VLOOKUP($C10,女子ﾃﾞｰﾀ貼付ｼｰﾄ!$A$3:$AA$34,21,FALSE))</f>
        <v/>
      </c>
      <c r="K10" s="99" t="str">
        <f>IF($C10="","",VLOOKUP($C10,女子ﾃﾞｰﾀ貼付ｼｰﾄ!$A$3:$AA$34,17,FALSE))</f>
        <v/>
      </c>
      <c r="L10" s="100" t="str" cm="1">
        <f t="array" ref="L10">IF($C10="","",VLOOKUP($C10,女子ﾃﾞｰﾀ貼付ｼｰﾄ!$A$3:$AA$34,14,aflse))</f>
        <v/>
      </c>
      <c r="M10" s="67"/>
      <c r="N10" s="55"/>
      <c r="O10" s="68"/>
      <c r="P10" s="69"/>
      <c r="Q10" s="73"/>
      <c r="R10" s="74"/>
      <c r="S10" s="72"/>
    </row>
    <row r="11" spans="1:19" s="25" customFormat="1" ht="24.95" customHeight="1">
      <c r="A11" s="63">
        <v>4</v>
      </c>
      <c r="B11" s="55"/>
      <c r="C11" s="52"/>
      <c r="D11" s="19" t="str">
        <f>IF($C11="","",VLOOKUP($C11,女子ﾃﾞｰﾀ貼付ｼｰﾄ!$A$3:$AA$34,2,FALSE))</f>
        <v/>
      </c>
      <c r="E11" s="98" t="str">
        <f>IF($C11="","",VLOOKUP($C11,女子ﾃﾞｰﾀ貼付ｼｰﾄ!$A$3:$AA$34,3,FALSE))</f>
        <v/>
      </c>
      <c r="F11" s="24" t="str">
        <f>IF($C11="","",VLOOKUP($C11,女子ﾃﾞｰﾀ貼付ｼｰﾄ!$A$3:$AA$34,4,FALSE))</f>
        <v/>
      </c>
      <c r="G11" s="19" t="s">
        <v>168</v>
      </c>
      <c r="H11" s="64" t="str">
        <f>IF($C11="","",RIGHT(VLOOKUP($C11,女子ﾃﾞｰﾀ貼付ｼｰﾄ!$A$3:$AA$34,26,FALSE),1))</f>
        <v/>
      </c>
      <c r="I11" s="65" t="str">
        <f>IF($C11="","",TEXT(VLOOKUP($C11,女子ﾃﾞｰﾀ貼付ｼｰﾄ!$A$3:$AA$34,23,FALSE),"yyyymmdd"))</f>
        <v/>
      </c>
      <c r="J11" s="66" t="str">
        <f>IF($C11="","",VLOOKUP($C11,女子ﾃﾞｰﾀ貼付ｼｰﾄ!$A$3:$AA$34,21,FALSE))</f>
        <v/>
      </c>
      <c r="K11" s="99" t="str">
        <f>IF($C11="","",VLOOKUP($C11,女子ﾃﾞｰﾀ貼付ｼｰﾄ!$A$3:$AA$34,17,FALSE))</f>
        <v/>
      </c>
      <c r="L11" s="100" t="str" cm="1">
        <f t="array" ref="L11">IF($C11="","",VLOOKUP($C11,女子ﾃﾞｰﾀ貼付ｼｰﾄ!$A$3:$AA$34,14,aflse))</f>
        <v/>
      </c>
      <c r="M11" s="67"/>
      <c r="N11" s="55"/>
      <c r="O11" s="68"/>
      <c r="P11" s="69"/>
      <c r="Q11" s="73"/>
      <c r="R11" s="74"/>
      <c r="S11" s="72"/>
    </row>
    <row r="12" spans="1:19" s="25" customFormat="1" ht="24.95" customHeight="1">
      <c r="A12" s="63">
        <v>5</v>
      </c>
      <c r="B12" s="55"/>
      <c r="C12" s="52"/>
      <c r="D12" s="19" t="str">
        <f>IF($C12="","",VLOOKUP($C12,女子ﾃﾞｰﾀ貼付ｼｰﾄ!$A$3:$AA$34,2,FALSE))</f>
        <v/>
      </c>
      <c r="E12" s="98" t="str">
        <f>IF($C12="","",VLOOKUP($C12,女子ﾃﾞｰﾀ貼付ｼｰﾄ!$A$3:$AA$34,3,FALSE))</f>
        <v/>
      </c>
      <c r="F12" s="24" t="str">
        <f>IF($C12="","",VLOOKUP($C12,女子ﾃﾞｰﾀ貼付ｼｰﾄ!$A$3:$AA$34,4,FALSE))</f>
        <v/>
      </c>
      <c r="G12" s="19" t="s">
        <v>168</v>
      </c>
      <c r="H12" s="64" t="str">
        <f>IF($C12="","",RIGHT(VLOOKUP($C12,女子ﾃﾞｰﾀ貼付ｼｰﾄ!$A$3:$AA$34,26,FALSE),1))</f>
        <v/>
      </c>
      <c r="I12" s="65" t="str">
        <f>IF($C12="","",TEXT(VLOOKUP($C12,女子ﾃﾞｰﾀ貼付ｼｰﾄ!$A$3:$AA$34,23,FALSE),"yyyymmdd"))</f>
        <v/>
      </c>
      <c r="J12" s="66" t="str">
        <f>IF($C12="","",VLOOKUP($C12,女子ﾃﾞｰﾀ貼付ｼｰﾄ!$A$3:$AA$34,21,FALSE))</f>
        <v/>
      </c>
      <c r="K12" s="99" t="str">
        <f>IF($C12="","",VLOOKUP($C12,女子ﾃﾞｰﾀ貼付ｼｰﾄ!$A$3:$AA$34,17,FALSE))</f>
        <v/>
      </c>
      <c r="L12" s="100" t="str" cm="1">
        <f t="array" ref="L12">IF($C12="","",VLOOKUP($C12,女子ﾃﾞｰﾀ貼付ｼｰﾄ!$A$3:$AA$34,14,aflse))</f>
        <v/>
      </c>
      <c r="M12" s="67"/>
      <c r="N12" s="55"/>
      <c r="O12" s="68"/>
      <c r="P12" s="69"/>
      <c r="Q12" s="73"/>
      <c r="R12" s="74"/>
      <c r="S12" s="72"/>
    </row>
    <row r="13" spans="1:19" s="25" customFormat="1" ht="24.95" customHeight="1">
      <c r="A13" s="63">
        <v>6</v>
      </c>
      <c r="B13" s="55"/>
      <c r="C13" s="52"/>
      <c r="D13" s="19" t="str">
        <f>IF($C13="","",VLOOKUP($C13,女子ﾃﾞｰﾀ貼付ｼｰﾄ!$A$3:$AA$34,2,FALSE))</f>
        <v/>
      </c>
      <c r="E13" s="98" t="str">
        <f>IF($C13="","",VLOOKUP($C13,女子ﾃﾞｰﾀ貼付ｼｰﾄ!$A$3:$AA$34,3,FALSE))</f>
        <v/>
      </c>
      <c r="F13" s="24" t="str">
        <f>IF($C13="","",VLOOKUP($C13,女子ﾃﾞｰﾀ貼付ｼｰﾄ!$A$3:$AA$34,4,FALSE))</f>
        <v/>
      </c>
      <c r="G13" s="19" t="s">
        <v>168</v>
      </c>
      <c r="H13" s="64" t="str">
        <f>IF($C13="","",RIGHT(VLOOKUP($C13,女子ﾃﾞｰﾀ貼付ｼｰﾄ!$A$3:$AA$34,26,FALSE),1))</f>
        <v/>
      </c>
      <c r="I13" s="65" t="str">
        <f>IF($C13="","",TEXT(VLOOKUP($C13,女子ﾃﾞｰﾀ貼付ｼｰﾄ!$A$3:$AA$34,23,FALSE),"yyyymmdd"))</f>
        <v/>
      </c>
      <c r="J13" s="66" t="str">
        <f>IF($C13="","",VLOOKUP($C13,女子ﾃﾞｰﾀ貼付ｼｰﾄ!$A$3:$AA$34,21,FALSE))</f>
        <v/>
      </c>
      <c r="K13" s="99" t="str">
        <f>IF($C13="","",VLOOKUP($C13,女子ﾃﾞｰﾀ貼付ｼｰﾄ!$A$3:$AA$34,17,FALSE))</f>
        <v/>
      </c>
      <c r="L13" s="100" t="str" cm="1">
        <f t="array" ref="L13">IF($C13="","",VLOOKUP($C13,女子ﾃﾞｰﾀ貼付ｼｰﾄ!$A$3:$AA$34,14,aflse))</f>
        <v/>
      </c>
      <c r="M13" s="67"/>
      <c r="N13" s="55"/>
      <c r="O13" s="68"/>
      <c r="P13" s="69"/>
      <c r="Q13" s="73"/>
      <c r="R13" s="74"/>
      <c r="S13" s="72"/>
    </row>
    <row r="14" spans="1:19" s="25" customFormat="1" ht="24.95" customHeight="1">
      <c r="A14" s="63">
        <v>7</v>
      </c>
      <c r="B14" s="55"/>
      <c r="C14" s="52"/>
      <c r="D14" s="19" t="str">
        <f>IF($C14="","",VLOOKUP($C14,女子ﾃﾞｰﾀ貼付ｼｰﾄ!$A$3:$AA$34,2,FALSE))</f>
        <v/>
      </c>
      <c r="E14" s="98" t="str">
        <f>IF($C14="","",VLOOKUP($C14,女子ﾃﾞｰﾀ貼付ｼｰﾄ!$A$3:$AA$34,3,FALSE))</f>
        <v/>
      </c>
      <c r="F14" s="24" t="str">
        <f>IF($C14="","",VLOOKUP($C14,女子ﾃﾞｰﾀ貼付ｼｰﾄ!$A$3:$AA$34,4,FALSE))</f>
        <v/>
      </c>
      <c r="G14" s="19" t="s">
        <v>168</v>
      </c>
      <c r="H14" s="64" t="str">
        <f>IF($C14="","",RIGHT(VLOOKUP($C14,女子ﾃﾞｰﾀ貼付ｼｰﾄ!$A$3:$AA$34,26,FALSE),1))</f>
        <v/>
      </c>
      <c r="I14" s="65" t="str">
        <f>IF($C14="","",TEXT(VLOOKUP($C14,女子ﾃﾞｰﾀ貼付ｼｰﾄ!$A$3:$AA$34,23,FALSE),"yyyymmdd"))</f>
        <v/>
      </c>
      <c r="J14" s="66" t="str">
        <f>IF($C14="","",VLOOKUP($C14,女子ﾃﾞｰﾀ貼付ｼｰﾄ!$A$3:$AA$34,21,FALSE))</f>
        <v/>
      </c>
      <c r="K14" s="99" t="str">
        <f>IF($C14="","",VLOOKUP($C14,女子ﾃﾞｰﾀ貼付ｼｰﾄ!$A$3:$AA$34,17,FALSE))</f>
        <v/>
      </c>
      <c r="L14" s="100" t="str" cm="1">
        <f t="array" ref="L14">IF($C14="","",VLOOKUP($C14,女子ﾃﾞｰﾀ貼付ｼｰﾄ!$A$3:$AA$34,14,aflse))</f>
        <v/>
      </c>
      <c r="M14" s="67"/>
      <c r="N14" s="55"/>
      <c r="O14" s="68"/>
      <c r="P14" s="69"/>
      <c r="Q14" s="73"/>
      <c r="R14" s="74"/>
      <c r="S14" s="72"/>
    </row>
    <row r="15" spans="1:19" s="25" customFormat="1" ht="24.95" customHeight="1">
      <c r="A15" s="63">
        <v>8</v>
      </c>
      <c r="B15" s="55"/>
      <c r="C15" s="52"/>
      <c r="D15" s="19" t="str">
        <f>IF($C15="","",VLOOKUP($C15,女子ﾃﾞｰﾀ貼付ｼｰﾄ!$A$3:$AA$34,2,FALSE))</f>
        <v/>
      </c>
      <c r="E15" s="98" t="str">
        <f>IF($C15="","",VLOOKUP($C15,女子ﾃﾞｰﾀ貼付ｼｰﾄ!$A$3:$AA$34,3,FALSE))</f>
        <v/>
      </c>
      <c r="F15" s="24" t="str">
        <f>IF($C15="","",VLOOKUP($C15,女子ﾃﾞｰﾀ貼付ｼｰﾄ!$A$3:$AA$34,4,FALSE))</f>
        <v/>
      </c>
      <c r="G15" s="19" t="s">
        <v>168</v>
      </c>
      <c r="H15" s="64" t="str">
        <f>IF($C15="","",RIGHT(VLOOKUP($C15,女子ﾃﾞｰﾀ貼付ｼｰﾄ!$A$3:$AA$34,26,FALSE),1))</f>
        <v/>
      </c>
      <c r="I15" s="65" t="str">
        <f>IF($C15="","",TEXT(VLOOKUP($C15,女子ﾃﾞｰﾀ貼付ｼｰﾄ!$A$3:$AA$34,23,FALSE),"yyyymmdd"))</f>
        <v/>
      </c>
      <c r="J15" s="66" t="str">
        <f>IF($C15="","",VLOOKUP($C15,女子ﾃﾞｰﾀ貼付ｼｰﾄ!$A$3:$AA$34,21,FALSE))</f>
        <v/>
      </c>
      <c r="K15" s="99" t="str">
        <f>IF($C15="","",VLOOKUP($C15,女子ﾃﾞｰﾀ貼付ｼｰﾄ!$A$3:$AA$34,17,FALSE))</f>
        <v/>
      </c>
      <c r="L15" s="100" t="str" cm="1">
        <f t="array" ref="L15">IF($C15="","",VLOOKUP($C15,女子ﾃﾞｰﾀ貼付ｼｰﾄ!$A$3:$AA$34,14,aflse))</f>
        <v/>
      </c>
      <c r="M15" s="67"/>
      <c r="N15" s="55"/>
      <c r="O15" s="68"/>
      <c r="P15" s="69"/>
      <c r="Q15" s="73"/>
      <c r="R15" s="74"/>
      <c r="S15" s="72"/>
    </row>
    <row r="16" spans="1:19" s="25" customFormat="1" ht="24.95" customHeight="1">
      <c r="A16" s="63">
        <v>9</v>
      </c>
      <c r="B16" s="55"/>
      <c r="C16" s="52"/>
      <c r="D16" s="19" t="str">
        <f>IF($C16="","",VLOOKUP($C16,女子ﾃﾞｰﾀ貼付ｼｰﾄ!$A$3:$AA$34,2,FALSE))</f>
        <v/>
      </c>
      <c r="E16" s="98" t="str">
        <f>IF($C16="","",VLOOKUP($C16,女子ﾃﾞｰﾀ貼付ｼｰﾄ!$A$3:$AA$34,3,FALSE))</f>
        <v/>
      </c>
      <c r="F16" s="24" t="str">
        <f>IF($C16="","",VLOOKUP($C16,女子ﾃﾞｰﾀ貼付ｼｰﾄ!$A$3:$AA$34,4,FALSE))</f>
        <v/>
      </c>
      <c r="G16" s="19" t="s">
        <v>168</v>
      </c>
      <c r="H16" s="64" t="str">
        <f>IF($C16="","",RIGHT(VLOOKUP($C16,女子ﾃﾞｰﾀ貼付ｼｰﾄ!$A$3:$AA$34,26,FALSE),1))</f>
        <v/>
      </c>
      <c r="I16" s="65" t="str">
        <f>IF($C16="","",TEXT(VLOOKUP($C16,女子ﾃﾞｰﾀ貼付ｼｰﾄ!$A$3:$AA$34,23,FALSE),"yyyymmdd"))</f>
        <v/>
      </c>
      <c r="J16" s="66" t="str">
        <f>IF($C16="","",VLOOKUP($C16,女子ﾃﾞｰﾀ貼付ｼｰﾄ!$A$3:$AA$34,21,FALSE))</f>
        <v/>
      </c>
      <c r="K16" s="99" t="str">
        <f>IF($C16="","",VLOOKUP($C16,女子ﾃﾞｰﾀ貼付ｼｰﾄ!$A$3:$AA$34,17,FALSE))</f>
        <v/>
      </c>
      <c r="L16" s="100" t="str" cm="1">
        <f t="array" ref="L16">IF($C16="","",VLOOKUP($C16,女子ﾃﾞｰﾀ貼付ｼｰﾄ!$A$3:$AA$34,14,aflse))</f>
        <v/>
      </c>
      <c r="M16" s="67"/>
      <c r="N16" s="55"/>
      <c r="O16" s="68"/>
      <c r="P16" s="69"/>
      <c r="Q16" s="73"/>
      <c r="R16" s="74"/>
      <c r="S16" s="72"/>
    </row>
    <row r="17" spans="1:19" s="25" customFormat="1" ht="24.95" customHeight="1">
      <c r="A17" s="63">
        <v>10</v>
      </c>
      <c r="B17" s="55"/>
      <c r="C17" s="52"/>
      <c r="D17" s="19" t="str">
        <f>IF($C17="","",VLOOKUP($C17,女子ﾃﾞｰﾀ貼付ｼｰﾄ!$A$3:$AA$34,2,FALSE))</f>
        <v/>
      </c>
      <c r="E17" s="98" t="str">
        <f>IF($C17="","",VLOOKUP($C17,女子ﾃﾞｰﾀ貼付ｼｰﾄ!$A$3:$AA$34,3,FALSE))</f>
        <v/>
      </c>
      <c r="F17" s="24" t="str">
        <f>IF($C17="","",VLOOKUP($C17,女子ﾃﾞｰﾀ貼付ｼｰﾄ!$A$3:$AA$34,4,FALSE))</f>
        <v/>
      </c>
      <c r="G17" s="19" t="s">
        <v>168</v>
      </c>
      <c r="H17" s="64" t="str">
        <f>IF($C17="","",RIGHT(VLOOKUP($C17,女子ﾃﾞｰﾀ貼付ｼｰﾄ!$A$3:$AA$34,26,FALSE),1))</f>
        <v/>
      </c>
      <c r="I17" s="65" t="str">
        <f>IF($C17="","",TEXT(VLOOKUP($C17,女子ﾃﾞｰﾀ貼付ｼｰﾄ!$A$3:$AA$34,23,FALSE),"yyyymmdd"))</f>
        <v/>
      </c>
      <c r="J17" s="66" t="str">
        <f>IF($C17="","",VLOOKUP($C17,女子ﾃﾞｰﾀ貼付ｼｰﾄ!$A$3:$AA$34,21,FALSE))</f>
        <v/>
      </c>
      <c r="K17" s="99" t="str">
        <f>IF($C17="","",VLOOKUP($C17,女子ﾃﾞｰﾀ貼付ｼｰﾄ!$A$3:$AA$34,17,FALSE))</f>
        <v/>
      </c>
      <c r="L17" s="100" t="str" cm="1">
        <f t="array" ref="L17">IF($C17="","",VLOOKUP($C17,女子ﾃﾞｰﾀ貼付ｼｰﾄ!$A$3:$AA$34,14,aflse))</f>
        <v/>
      </c>
      <c r="M17" s="67"/>
      <c r="N17" s="55"/>
      <c r="O17" s="68"/>
      <c r="P17" s="69"/>
      <c r="Q17" s="73"/>
      <c r="R17" s="74"/>
      <c r="S17" s="72"/>
    </row>
    <row r="18" spans="1:19" s="25" customFormat="1" ht="24.95" customHeight="1">
      <c r="A18" s="63">
        <v>11</v>
      </c>
      <c r="B18" s="55"/>
      <c r="C18" s="52"/>
      <c r="D18" s="19" t="str">
        <f>IF($C18="","",VLOOKUP($C18,女子ﾃﾞｰﾀ貼付ｼｰﾄ!$A$3:$AA$34,2,FALSE))</f>
        <v/>
      </c>
      <c r="E18" s="98" t="str">
        <f>IF($C18="","",VLOOKUP($C18,女子ﾃﾞｰﾀ貼付ｼｰﾄ!$A$3:$AA$34,3,FALSE))</f>
        <v/>
      </c>
      <c r="F18" s="24" t="str">
        <f>IF($C18="","",VLOOKUP($C18,女子ﾃﾞｰﾀ貼付ｼｰﾄ!$A$3:$AA$34,4,FALSE))</f>
        <v/>
      </c>
      <c r="G18" s="19" t="s">
        <v>168</v>
      </c>
      <c r="H18" s="64" t="str">
        <f>IF($C18="","",RIGHT(VLOOKUP($C18,女子ﾃﾞｰﾀ貼付ｼｰﾄ!$A$3:$AA$34,26,FALSE),1))</f>
        <v/>
      </c>
      <c r="I18" s="65" t="str">
        <f>IF($C18="","",TEXT(VLOOKUP($C18,女子ﾃﾞｰﾀ貼付ｼｰﾄ!$A$3:$AA$34,23,FALSE),"yyyymmdd"))</f>
        <v/>
      </c>
      <c r="J18" s="66" t="str">
        <f>IF($C18="","",VLOOKUP($C18,女子ﾃﾞｰﾀ貼付ｼｰﾄ!$A$3:$AA$34,21,FALSE))</f>
        <v/>
      </c>
      <c r="K18" s="99" t="str">
        <f>IF($C18="","",VLOOKUP($C18,女子ﾃﾞｰﾀ貼付ｼｰﾄ!$A$3:$AA$34,17,FALSE))</f>
        <v/>
      </c>
      <c r="L18" s="100" t="str" cm="1">
        <f t="array" ref="L18">IF($C18="","",VLOOKUP($C18,女子ﾃﾞｰﾀ貼付ｼｰﾄ!$A$3:$AA$34,14,aflse))</f>
        <v/>
      </c>
      <c r="M18" s="67"/>
      <c r="N18" s="55"/>
      <c r="O18" s="68"/>
      <c r="P18" s="69"/>
      <c r="Q18" s="73"/>
      <c r="R18" s="74"/>
      <c r="S18" s="72"/>
    </row>
    <row r="19" spans="1:19" s="25" customFormat="1" ht="24.95" customHeight="1">
      <c r="A19" s="63">
        <v>12</v>
      </c>
      <c r="B19" s="55"/>
      <c r="C19" s="52"/>
      <c r="D19" s="19" t="str">
        <f>IF($C19="","",VLOOKUP($C19,女子ﾃﾞｰﾀ貼付ｼｰﾄ!$A$3:$AA$34,2,FALSE))</f>
        <v/>
      </c>
      <c r="E19" s="98" t="str">
        <f>IF($C19="","",VLOOKUP($C19,女子ﾃﾞｰﾀ貼付ｼｰﾄ!$A$3:$AA$34,3,FALSE))</f>
        <v/>
      </c>
      <c r="F19" s="24" t="str">
        <f>IF($C19="","",VLOOKUP($C19,女子ﾃﾞｰﾀ貼付ｼｰﾄ!$A$3:$AA$34,4,FALSE))</f>
        <v/>
      </c>
      <c r="G19" s="19" t="s">
        <v>168</v>
      </c>
      <c r="H19" s="64" t="str">
        <f>IF($C19="","",RIGHT(VLOOKUP($C19,女子ﾃﾞｰﾀ貼付ｼｰﾄ!$A$3:$AA$34,26,FALSE),1))</f>
        <v/>
      </c>
      <c r="I19" s="65" t="str">
        <f>IF($C19="","",TEXT(VLOOKUP($C19,女子ﾃﾞｰﾀ貼付ｼｰﾄ!$A$3:$AA$34,23,FALSE),"yyyymmdd"))</f>
        <v/>
      </c>
      <c r="J19" s="66" t="str">
        <f>IF($C19="","",VLOOKUP($C19,女子ﾃﾞｰﾀ貼付ｼｰﾄ!$A$3:$AA$34,21,FALSE))</f>
        <v/>
      </c>
      <c r="K19" s="99" t="str">
        <f>IF($C19="","",VLOOKUP($C19,女子ﾃﾞｰﾀ貼付ｼｰﾄ!$A$3:$AA$34,17,FALSE))</f>
        <v/>
      </c>
      <c r="L19" s="100" t="str" cm="1">
        <f t="array" ref="L19">IF($C19="","",VLOOKUP($C19,女子ﾃﾞｰﾀ貼付ｼｰﾄ!$A$3:$AA$34,14,aflse))</f>
        <v/>
      </c>
      <c r="M19" s="67"/>
      <c r="N19" s="55"/>
      <c r="O19" s="68"/>
      <c r="P19" s="69"/>
      <c r="Q19" s="73"/>
      <c r="R19" s="74"/>
      <c r="S19" s="72"/>
    </row>
    <row r="20" spans="1:19" s="25" customFormat="1" ht="24.95" customHeight="1">
      <c r="A20" s="63">
        <v>13</v>
      </c>
      <c r="B20" s="75"/>
      <c r="C20" s="74"/>
      <c r="D20" s="19" t="str">
        <f>IF($C20="","",VLOOKUP($C20,女子ﾃﾞｰﾀ貼付ｼｰﾄ!$A$3:$AA$34,2,FALSE))</f>
        <v/>
      </c>
      <c r="E20" s="98" t="str">
        <f>IF($C20="","",VLOOKUP($C20,女子ﾃﾞｰﾀ貼付ｼｰﾄ!$A$3:$AA$34,3,FALSE))</f>
        <v/>
      </c>
      <c r="F20" s="24" t="str">
        <f>IF($C20="","",VLOOKUP($C20,女子ﾃﾞｰﾀ貼付ｼｰﾄ!$A$3:$AA$34,4,FALSE))</f>
        <v/>
      </c>
      <c r="G20" s="19" t="s">
        <v>168</v>
      </c>
      <c r="H20" s="64" t="str">
        <f>IF($C20="","",RIGHT(VLOOKUP($C20,女子ﾃﾞｰﾀ貼付ｼｰﾄ!$A$3:$AA$34,26,FALSE),1))</f>
        <v/>
      </c>
      <c r="I20" s="65" t="str">
        <f>IF($C20="","",TEXT(VLOOKUP($C20,女子ﾃﾞｰﾀ貼付ｼｰﾄ!$A$3:$AA$34,23,FALSE),"yyyymmdd"))</f>
        <v/>
      </c>
      <c r="J20" s="66" t="str">
        <f>IF($C20="","",VLOOKUP($C20,女子ﾃﾞｰﾀ貼付ｼｰﾄ!$A$3:$AA$34,21,FALSE))</f>
        <v/>
      </c>
      <c r="K20" s="99" t="str">
        <f>IF($C20="","",VLOOKUP($C20,女子ﾃﾞｰﾀ貼付ｼｰﾄ!$A$3:$AA$34,17,FALSE))</f>
        <v/>
      </c>
      <c r="L20" s="100" t="str" cm="1">
        <f t="array" ref="L20">IF($C20="","",VLOOKUP($C20,女子ﾃﾞｰﾀ貼付ｼｰﾄ!$A$3:$AA$34,14,aflse))</f>
        <v/>
      </c>
      <c r="M20" s="67"/>
      <c r="N20" s="55"/>
      <c r="O20" s="68"/>
      <c r="P20" s="69"/>
      <c r="Q20" s="73"/>
      <c r="R20" s="74"/>
      <c r="S20" s="72"/>
    </row>
    <row r="21" spans="1:19" s="25" customFormat="1" ht="24.95" customHeight="1">
      <c r="A21" s="63">
        <v>14</v>
      </c>
      <c r="B21" s="75"/>
      <c r="C21" s="74"/>
      <c r="D21" s="19" t="str">
        <f>IF($C21="","",VLOOKUP($C21,女子ﾃﾞｰﾀ貼付ｼｰﾄ!$A$3:$AA$34,2,FALSE))</f>
        <v/>
      </c>
      <c r="E21" s="98" t="str">
        <f>IF($C21="","",VLOOKUP($C21,女子ﾃﾞｰﾀ貼付ｼｰﾄ!$A$3:$AA$34,3,FALSE))</f>
        <v/>
      </c>
      <c r="F21" s="24" t="str">
        <f>IF($C21="","",VLOOKUP($C21,女子ﾃﾞｰﾀ貼付ｼｰﾄ!$A$3:$AA$34,4,FALSE))</f>
        <v/>
      </c>
      <c r="G21" s="19" t="s">
        <v>168</v>
      </c>
      <c r="H21" s="64" t="str">
        <f>IF($C21="","",RIGHT(VLOOKUP($C21,女子ﾃﾞｰﾀ貼付ｼｰﾄ!$A$3:$AA$34,26,FALSE),1))</f>
        <v/>
      </c>
      <c r="I21" s="65" t="str">
        <f>IF($C21="","",TEXT(VLOOKUP($C21,女子ﾃﾞｰﾀ貼付ｼｰﾄ!$A$3:$AA$34,23,FALSE),"yyyymmdd"))</f>
        <v/>
      </c>
      <c r="J21" s="66" t="str">
        <f>IF($C21="","",VLOOKUP($C21,女子ﾃﾞｰﾀ貼付ｼｰﾄ!$A$3:$AA$34,21,FALSE))</f>
        <v/>
      </c>
      <c r="K21" s="99" t="str">
        <f>IF($C21="","",VLOOKUP($C21,女子ﾃﾞｰﾀ貼付ｼｰﾄ!$A$3:$AA$34,17,FALSE))</f>
        <v/>
      </c>
      <c r="L21" s="100" t="str" cm="1">
        <f t="array" ref="L21">IF($C21="","",VLOOKUP($C21,女子ﾃﾞｰﾀ貼付ｼｰﾄ!$A$3:$AA$34,14,aflse))</f>
        <v/>
      </c>
      <c r="M21" s="67"/>
      <c r="N21" s="55"/>
      <c r="O21" s="68"/>
      <c r="P21" s="69"/>
      <c r="Q21" s="73"/>
      <c r="R21" s="74"/>
      <c r="S21" s="72"/>
    </row>
    <row r="22" spans="1:19" s="25" customFormat="1" ht="24.95" customHeight="1">
      <c r="A22" s="63">
        <v>15</v>
      </c>
      <c r="B22" s="75"/>
      <c r="C22" s="74"/>
      <c r="D22" s="19" t="str">
        <f>IF($C22="","",VLOOKUP($C22,女子ﾃﾞｰﾀ貼付ｼｰﾄ!$A$3:$AA$34,2,FALSE))</f>
        <v/>
      </c>
      <c r="E22" s="98" t="str">
        <f>IF($C22="","",VLOOKUP($C22,女子ﾃﾞｰﾀ貼付ｼｰﾄ!$A$3:$AA$34,3,FALSE))</f>
        <v/>
      </c>
      <c r="F22" s="24" t="str">
        <f>IF($C22="","",VLOOKUP($C22,女子ﾃﾞｰﾀ貼付ｼｰﾄ!$A$3:$AA$34,4,FALSE))</f>
        <v/>
      </c>
      <c r="G22" s="19" t="s">
        <v>168</v>
      </c>
      <c r="H22" s="64" t="str">
        <f>IF($C22="","",RIGHT(VLOOKUP($C22,女子ﾃﾞｰﾀ貼付ｼｰﾄ!$A$3:$AA$34,26,FALSE),1))</f>
        <v/>
      </c>
      <c r="I22" s="65" t="str">
        <f>IF($C22="","",TEXT(VLOOKUP($C22,女子ﾃﾞｰﾀ貼付ｼｰﾄ!$A$3:$AA$34,23,FALSE),"yyyymmdd"))</f>
        <v/>
      </c>
      <c r="J22" s="66" t="str">
        <f>IF($C22="","",VLOOKUP($C22,女子ﾃﾞｰﾀ貼付ｼｰﾄ!$A$3:$AA$34,21,FALSE))</f>
        <v/>
      </c>
      <c r="K22" s="99" t="str">
        <f>IF($C22="","",VLOOKUP($C22,女子ﾃﾞｰﾀ貼付ｼｰﾄ!$A$3:$AA$34,17,FALSE))</f>
        <v/>
      </c>
      <c r="L22" s="100" t="str" cm="1">
        <f t="array" ref="L22">IF($C22="","",VLOOKUP($C22,女子ﾃﾞｰﾀ貼付ｼｰﾄ!$A$3:$AA$34,14,aflse))</f>
        <v/>
      </c>
      <c r="M22" s="67"/>
      <c r="N22" s="55"/>
      <c r="O22" s="68"/>
      <c r="P22" s="69"/>
      <c r="Q22" s="73"/>
      <c r="R22" s="74"/>
      <c r="S22" s="72"/>
    </row>
    <row r="23" spans="1:19" s="25" customFormat="1" ht="24.95" customHeight="1">
      <c r="A23" s="63">
        <v>16</v>
      </c>
      <c r="B23" s="75"/>
      <c r="C23" s="74"/>
      <c r="D23" s="19" t="str">
        <f>IF($C23="","",VLOOKUP($C23,女子ﾃﾞｰﾀ貼付ｼｰﾄ!$A$3:$AA$34,2,FALSE))</f>
        <v/>
      </c>
      <c r="E23" s="98" t="str">
        <f>IF($C23="","",VLOOKUP($C23,女子ﾃﾞｰﾀ貼付ｼｰﾄ!$A$3:$AA$34,3,FALSE))</f>
        <v/>
      </c>
      <c r="F23" s="24" t="str">
        <f>IF($C23="","",VLOOKUP($C23,女子ﾃﾞｰﾀ貼付ｼｰﾄ!$A$3:$AA$34,4,FALSE))</f>
        <v/>
      </c>
      <c r="G23" s="19" t="s">
        <v>168</v>
      </c>
      <c r="H23" s="64" t="str">
        <f>IF($C23="","",RIGHT(VLOOKUP($C23,女子ﾃﾞｰﾀ貼付ｼｰﾄ!$A$3:$AA$34,26,FALSE),1))</f>
        <v/>
      </c>
      <c r="I23" s="65" t="str">
        <f>IF($C23="","",TEXT(VLOOKUP($C23,女子ﾃﾞｰﾀ貼付ｼｰﾄ!$A$3:$AA$34,23,FALSE),"yyyymmdd"))</f>
        <v/>
      </c>
      <c r="J23" s="66" t="str">
        <f>IF($C23="","",VLOOKUP($C23,女子ﾃﾞｰﾀ貼付ｼｰﾄ!$A$3:$AA$34,21,FALSE))</f>
        <v/>
      </c>
      <c r="K23" s="99" t="str">
        <f>IF($C23="","",VLOOKUP($C23,女子ﾃﾞｰﾀ貼付ｼｰﾄ!$A$3:$AA$34,17,FALSE))</f>
        <v/>
      </c>
      <c r="L23" s="100" t="str" cm="1">
        <f t="array" ref="L23">IF($C23="","",VLOOKUP($C23,女子ﾃﾞｰﾀ貼付ｼｰﾄ!$A$3:$AA$34,14,aflse))</f>
        <v/>
      </c>
      <c r="M23" s="67"/>
      <c r="N23" s="75"/>
      <c r="O23" s="73"/>
      <c r="P23" s="76"/>
      <c r="Q23" s="73"/>
      <c r="R23" s="74"/>
      <c r="S23" s="72"/>
    </row>
    <row r="24" spans="1:19" s="25" customFormat="1" ht="24.95" customHeight="1">
      <c r="A24" s="63">
        <v>17</v>
      </c>
      <c r="B24" s="75"/>
      <c r="C24" s="74"/>
      <c r="D24" s="19" t="str">
        <f>IF($C24="","",VLOOKUP($C24,女子ﾃﾞｰﾀ貼付ｼｰﾄ!$A$3:$AA$34,2,FALSE))</f>
        <v/>
      </c>
      <c r="E24" s="98" t="str">
        <f>IF($C24="","",VLOOKUP($C24,女子ﾃﾞｰﾀ貼付ｼｰﾄ!$A$3:$AA$34,3,FALSE))</f>
        <v/>
      </c>
      <c r="F24" s="24" t="str">
        <f>IF($C24="","",VLOOKUP($C24,女子ﾃﾞｰﾀ貼付ｼｰﾄ!$A$3:$AA$34,4,FALSE))</f>
        <v/>
      </c>
      <c r="G24" s="19" t="s">
        <v>168</v>
      </c>
      <c r="H24" s="64" t="str">
        <f>IF($C24="","",RIGHT(VLOOKUP($C24,女子ﾃﾞｰﾀ貼付ｼｰﾄ!$A$3:$AA$34,26,FALSE),1))</f>
        <v/>
      </c>
      <c r="I24" s="65" t="str">
        <f>IF($C24="","",TEXT(VLOOKUP($C24,女子ﾃﾞｰﾀ貼付ｼｰﾄ!$A$3:$AA$34,23,FALSE),"yyyymmdd"))</f>
        <v/>
      </c>
      <c r="J24" s="66" t="str">
        <f>IF($C24="","",VLOOKUP($C24,女子ﾃﾞｰﾀ貼付ｼｰﾄ!$A$3:$AA$34,21,FALSE))</f>
        <v/>
      </c>
      <c r="K24" s="99" t="str">
        <f>IF($C24="","",VLOOKUP($C24,女子ﾃﾞｰﾀ貼付ｼｰﾄ!$A$3:$AA$34,17,FALSE))</f>
        <v/>
      </c>
      <c r="L24" s="100" t="str" cm="1">
        <f t="array" ref="L24">IF($C24="","",VLOOKUP($C24,女子ﾃﾞｰﾀ貼付ｼｰﾄ!$A$3:$AA$34,14,aflse))</f>
        <v/>
      </c>
      <c r="M24" s="67"/>
      <c r="N24" s="75"/>
      <c r="O24" s="73"/>
      <c r="P24" s="76"/>
      <c r="Q24" s="73"/>
      <c r="R24" s="74"/>
      <c r="S24" s="72"/>
    </row>
    <row r="25" spans="1:19" s="25" customFormat="1" ht="24.95" customHeight="1">
      <c r="A25" s="63">
        <v>18</v>
      </c>
      <c r="B25" s="75"/>
      <c r="C25" s="74"/>
      <c r="D25" s="19" t="str">
        <f>IF($C25="","",VLOOKUP($C25,女子ﾃﾞｰﾀ貼付ｼｰﾄ!$A$3:$AA$34,2,FALSE))</f>
        <v/>
      </c>
      <c r="E25" s="98" t="str">
        <f>IF($C25="","",VLOOKUP($C25,女子ﾃﾞｰﾀ貼付ｼｰﾄ!$A$3:$AA$34,3,FALSE))</f>
        <v/>
      </c>
      <c r="F25" s="24" t="str">
        <f>IF($C25="","",VLOOKUP($C25,女子ﾃﾞｰﾀ貼付ｼｰﾄ!$A$3:$AA$34,4,FALSE))</f>
        <v/>
      </c>
      <c r="G25" s="19" t="s">
        <v>168</v>
      </c>
      <c r="H25" s="64" t="str">
        <f>IF($C25="","",RIGHT(VLOOKUP($C25,女子ﾃﾞｰﾀ貼付ｼｰﾄ!$A$3:$AA$34,26,FALSE),1))</f>
        <v/>
      </c>
      <c r="I25" s="65" t="str">
        <f>IF($C25="","",TEXT(VLOOKUP($C25,女子ﾃﾞｰﾀ貼付ｼｰﾄ!$A$3:$AA$34,23,FALSE),"yyyymmdd"))</f>
        <v/>
      </c>
      <c r="J25" s="66" t="str">
        <f>IF($C25="","",VLOOKUP($C25,女子ﾃﾞｰﾀ貼付ｼｰﾄ!$A$3:$AA$34,21,FALSE))</f>
        <v/>
      </c>
      <c r="K25" s="99" t="str">
        <f>IF($C25="","",VLOOKUP($C25,女子ﾃﾞｰﾀ貼付ｼｰﾄ!$A$3:$AA$34,17,FALSE))</f>
        <v/>
      </c>
      <c r="L25" s="100" t="str" cm="1">
        <f t="array" ref="L25">IF($C25="","",VLOOKUP($C25,女子ﾃﾞｰﾀ貼付ｼｰﾄ!$A$3:$AA$34,14,aflse))</f>
        <v/>
      </c>
      <c r="M25" s="67"/>
      <c r="N25" s="75"/>
      <c r="O25" s="73"/>
      <c r="P25" s="76"/>
      <c r="Q25" s="73"/>
      <c r="R25" s="74"/>
      <c r="S25" s="72"/>
    </row>
    <row r="26" spans="1:19" s="25" customFormat="1" ht="24.95" customHeight="1">
      <c r="A26" s="63">
        <v>19</v>
      </c>
      <c r="B26" s="75"/>
      <c r="C26" s="74"/>
      <c r="D26" s="19" t="str">
        <f>IF($C26="","",VLOOKUP($C26,女子ﾃﾞｰﾀ貼付ｼｰﾄ!$A$3:$AA$34,2,FALSE))</f>
        <v/>
      </c>
      <c r="E26" s="98" t="str">
        <f>IF($C26="","",VLOOKUP($C26,女子ﾃﾞｰﾀ貼付ｼｰﾄ!$A$3:$AA$34,3,FALSE))</f>
        <v/>
      </c>
      <c r="F26" s="24" t="str">
        <f>IF($C26="","",VLOOKUP($C26,女子ﾃﾞｰﾀ貼付ｼｰﾄ!$A$3:$AA$34,4,FALSE))</f>
        <v/>
      </c>
      <c r="G26" s="19" t="s">
        <v>168</v>
      </c>
      <c r="H26" s="64" t="str">
        <f>IF($C26="","",RIGHT(VLOOKUP($C26,女子ﾃﾞｰﾀ貼付ｼｰﾄ!$A$3:$AA$34,26,FALSE),1))</f>
        <v/>
      </c>
      <c r="I26" s="65" t="str">
        <f>IF($C26="","",TEXT(VLOOKUP($C26,女子ﾃﾞｰﾀ貼付ｼｰﾄ!$A$3:$AA$34,23,FALSE),"yyyymmdd"))</f>
        <v/>
      </c>
      <c r="J26" s="66" t="str">
        <f>IF($C26="","",VLOOKUP($C26,女子ﾃﾞｰﾀ貼付ｼｰﾄ!$A$3:$AA$34,21,FALSE))</f>
        <v/>
      </c>
      <c r="K26" s="99" t="str">
        <f>IF($C26="","",VLOOKUP($C26,女子ﾃﾞｰﾀ貼付ｼｰﾄ!$A$3:$AA$34,17,FALSE))</f>
        <v/>
      </c>
      <c r="L26" s="100" t="str" cm="1">
        <f t="array" ref="L26">IF($C26="","",VLOOKUP($C26,女子ﾃﾞｰﾀ貼付ｼｰﾄ!$A$3:$AA$34,14,aflse))</f>
        <v/>
      </c>
      <c r="M26" s="67"/>
      <c r="N26" s="75"/>
      <c r="O26" s="73"/>
      <c r="P26" s="76"/>
      <c r="Q26" s="73"/>
      <c r="R26" s="74"/>
      <c r="S26" s="72"/>
    </row>
    <row r="27" spans="1:19" s="25" customFormat="1" ht="24.95" customHeight="1">
      <c r="A27" s="63">
        <v>20</v>
      </c>
      <c r="B27" s="75"/>
      <c r="C27" s="74"/>
      <c r="D27" s="19" t="str">
        <f>IF($C27="","",VLOOKUP($C27,女子ﾃﾞｰﾀ貼付ｼｰﾄ!$A$3:$AA$34,2,FALSE))</f>
        <v/>
      </c>
      <c r="E27" s="98" t="str">
        <f>IF($C27="","",VLOOKUP($C27,女子ﾃﾞｰﾀ貼付ｼｰﾄ!$A$3:$AA$34,3,FALSE))</f>
        <v/>
      </c>
      <c r="F27" s="24" t="str">
        <f>IF($C27="","",VLOOKUP($C27,女子ﾃﾞｰﾀ貼付ｼｰﾄ!$A$3:$AA$34,4,FALSE))</f>
        <v/>
      </c>
      <c r="G27" s="19" t="s">
        <v>168</v>
      </c>
      <c r="H27" s="64" t="str">
        <f>IF($C27="","",RIGHT(VLOOKUP($C27,女子ﾃﾞｰﾀ貼付ｼｰﾄ!$A$3:$AA$34,26,FALSE),1))</f>
        <v/>
      </c>
      <c r="I27" s="65" t="str">
        <f>IF($C27="","",TEXT(VLOOKUP($C27,女子ﾃﾞｰﾀ貼付ｼｰﾄ!$A$3:$AA$34,23,FALSE),"yyyymmdd"))</f>
        <v/>
      </c>
      <c r="J27" s="66" t="str">
        <f>IF($C27="","",VLOOKUP($C27,女子ﾃﾞｰﾀ貼付ｼｰﾄ!$A$3:$AA$34,21,FALSE))</f>
        <v/>
      </c>
      <c r="K27" s="99" t="str">
        <f>IF($C27="","",VLOOKUP($C27,女子ﾃﾞｰﾀ貼付ｼｰﾄ!$A$3:$AA$34,17,FALSE))</f>
        <v/>
      </c>
      <c r="L27" s="100" t="str" cm="1">
        <f t="array" ref="L27">IF($C27="","",VLOOKUP($C27,女子ﾃﾞｰﾀ貼付ｼｰﾄ!$A$3:$AA$34,14,aflse))</f>
        <v/>
      </c>
      <c r="M27" s="67"/>
      <c r="N27" s="75"/>
      <c r="O27" s="73"/>
      <c r="P27" s="76"/>
      <c r="Q27" s="73"/>
      <c r="R27" s="74"/>
      <c r="S27" s="72"/>
    </row>
    <row r="28" spans="1:19" s="25" customFormat="1" ht="24.95" customHeight="1">
      <c r="A28" s="63">
        <v>21</v>
      </c>
      <c r="B28" s="75"/>
      <c r="C28" s="74"/>
      <c r="D28" s="19" t="str">
        <f>IF($C28="","",VLOOKUP($C28,女子ﾃﾞｰﾀ貼付ｼｰﾄ!$A$3:$AA$34,2,FALSE))</f>
        <v/>
      </c>
      <c r="E28" s="98" t="str">
        <f>IF($C28="","",VLOOKUP($C28,女子ﾃﾞｰﾀ貼付ｼｰﾄ!$A$3:$AA$34,3,FALSE))</f>
        <v/>
      </c>
      <c r="F28" s="24" t="str">
        <f>IF($C28="","",VLOOKUP($C28,女子ﾃﾞｰﾀ貼付ｼｰﾄ!$A$3:$AA$34,4,FALSE))</f>
        <v/>
      </c>
      <c r="G28" s="19" t="s">
        <v>168</v>
      </c>
      <c r="H28" s="64" t="str">
        <f>IF($C28="","",RIGHT(VLOOKUP($C28,女子ﾃﾞｰﾀ貼付ｼｰﾄ!$A$3:$AA$34,26,FALSE),1))</f>
        <v/>
      </c>
      <c r="I28" s="65" t="str">
        <f>IF($C28="","",TEXT(VLOOKUP($C28,女子ﾃﾞｰﾀ貼付ｼｰﾄ!$A$3:$AA$34,23,FALSE),"yyyymmdd"))</f>
        <v/>
      </c>
      <c r="J28" s="66" t="str">
        <f>IF($C28="","",VLOOKUP($C28,女子ﾃﾞｰﾀ貼付ｼｰﾄ!$A$3:$AA$34,21,FALSE))</f>
        <v/>
      </c>
      <c r="K28" s="99" t="str">
        <f>IF($C28="","",VLOOKUP($C28,女子ﾃﾞｰﾀ貼付ｼｰﾄ!$A$3:$AA$34,17,FALSE))</f>
        <v/>
      </c>
      <c r="L28" s="100" t="str" cm="1">
        <f t="array" ref="L28">IF($C28="","",VLOOKUP($C28,女子ﾃﾞｰﾀ貼付ｼｰﾄ!$A$3:$AA$34,14,aflse))</f>
        <v/>
      </c>
      <c r="M28" s="67"/>
      <c r="N28" s="75"/>
      <c r="O28" s="73"/>
      <c r="P28" s="76"/>
      <c r="Q28" s="73"/>
      <c r="R28" s="74"/>
      <c r="S28" s="72"/>
    </row>
    <row r="29" spans="1:19" s="25" customFormat="1" ht="24.95" customHeight="1">
      <c r="A29" s="63">
        <v>22</v>
      </c>
      <c r="B29" s="75"/>
      <c r="C29" s="74"/>
      <c r="D29" s="19" t="str">
        <f>IF($C29="","",VLOOKUP($C29,女子ﾃﾞｰﾀ貼付ｼｰﾄ!$A$3:$AA$34,2,FALSE))</f>
        <v/>
      </c>
      <c r="E29" s="98" t="str">
        <f>IF($C29="","",VLOOKUP($C29,女子ﾃﾞｰﾀ貼付ｼｰﾄ!$A$3:$AA$34,3,FALSE))</f>
        <v/>
      </c>
      <c r="F29" s="24" t="str">
        <f>IF($C29="","",VLOOKUP($C29,女子ﾃﾞｰﾀ貼付ｼｰﾄ!$A$3:$AA$34,4,FALSE))</f>
        <v/>
      </c>
      <c r="G29" s="19" t="s">
        <v>168</v>
      </c>
      <c r="H29" s="64" t="str">
        <f>IF($C29="","",RIGHT(VLOOKUP($C29,女子ﾃﾞｰﾀ貼付ｼｰﾄ!$A$3:$AA$34,26,FALSE),1))</f>
        <v/>
      </c>
      <c r="I29" s="65" t="str">
        <f>IF($C29="","",TEXT(VLOOKUP($C29,女子ﾃﾞｰﾀ貼付ｼｰﾄ!$A$3:$AA$34,23,FALSE),"yyyymmdd"))</f>
        <v/>
      </c>
      <c r="J29" s="66" t="str">
        <f>IF($C29="","",VLOOKUP($C29,女子ﾃﾞｰﾀ貼付ｼｰﾄ!$A$3:$AA$34,21,FALSE))</f>
        <v/>
      </c>
      <c r="K29" s="99" t="str">
        <f>IF($C29="","",VLOOKUP($C29,女子ﾃﾞｰﾀ貼付ｼｰﾄ!$A$3:$AA$34,17,FALSE))</f>
        <v/>
      </c>
      <c r="L29" s="100" t="str" cm="1">
        <f t="array" ref="L29">IF($C29="","",VLOOKUP($C29,女子ﾃﾞｰﾀ貼付ｼｰﾄ!$A$3:$AA$34,14,aflse))</f>
        <v/>
      </c>
      <c r="M29" s="67"/>
      <c r="N29" s="75"/>
      <c r="O29" s="73"/>
      <c r="P29" s="76"/>
      <c r="Q29" s="73"/>
      <c r="R29" s="74"/>
      <c r="S29" s="72"/>
    </row>
    <row r="30" spans="1:19" s="25" customFormat="1" ht="24.95" customHeight="1">
      <c r="A30" s="63">
        <v>23</v>
      </c>
      <c r="B30" s="75"/>
      <c r="C30" s="74"/>
      <c r="D30" s="19" t="str">
        <f>IF($C30="","",VLOOKUP($C30,女子ﾃﾞｰﾀ貼付ｼｰﾄ!$A$3:$AA$34,2,FALSE))</f>
        <v/>
      </c>
      <c r="E30" s="98" t="str">
        <f>IF($C30="","",VLOOKUP($C30,女子ﾃﾞｰﾀ貼付ｼｰﾄ!$A$3:$AA$34,3,FALSE))</f>
        <v/>
      </c>
      <c r="F30" s="24" t="str">
        <f>IF($C30="","",VLOOKUP($C30,女子ﾃﾞｰﾀ貼付ｼｰﾄ!$A$3:$AA$34,4,FALSE))</f>
        <v/>
      </c>
      <c r="G30" s="19" t="s">
        <v>168</v>
      </c>
      <c r="H30" s="64" t="str">
        <f>IF($C30="","",RIGHT(VLOOKUP($C30,女子ﾃﾞｰﾀ貼付ｼｰﾄ!$A$3:$AA$34,26,FALSE),1))</f>
        <v/>
      </c>
      <c r="I30" s="65" t="str">
        <f>IF($C30="","",TEXT(VLOOKUP($C30,女子ﾃﾞｰﾀ貼付ｼｰﾄ!$A$3:$AA$34,23,FALSE),"yyyymmdd"))</f>
        <v/>
      </c>
      <c r="J30" s="66" t="str">
        <f>IF($C30="","",VLOOKUP($C30,女子ﾃﾞｰﾀ貼付ｼｰﾄ!$A$3:$AA$34,21,FALSE))</f>
        <v/>
      </c>
      <c r="K30" s="99" t="str">
        <f>IF($C30="","",VLOOKUP($C30,女子ﾃﾞｰﾀ貼付ｼｰﾄ!$A$3:$AA$34,17,FALSE))</f>
        <v/>
      </c>
      <c r="L30" s="100" t="str" cm="1">
        <f t="array" ref="L30">IF($C30="","",VLOOKUP($C30,女子ﾃﾞｰﾀ貼付ｼｰﾄ!$A$3:$AA$34,14,aflse))</f>
        <v/>
      </c>
      <c r="M30" s="67"/>
      <c r="N30" s="75"/>
      <c r="O30" s="73"/>
      <c r="P30" s="76"/>
      <c r="Q30" s="73"/>
      <c r="R30" s="74"/>
      <c r="S30" s="72"/>
    </row>
    <row r="31" spans="1:19" s="25" customFormat="1" ht="24.95" customHeight="1">
      <c r="A31" s="63">
        <v>24</v>
      </c>
      <c r="B31" s="75"/>
      <c r="C31" s="74"/>
      <c r="D31" s="19" t="str">
        <f>IF($C31="","",VLOOKUP($C31,女子ﾃﾞｰﾀ貼付ｼｰﾄ!$A$3:$AA$34,2,FALSE))</f>
        <v/>
      </c>
      <c r="E31" s="98" t="str">
        <f>IF($C31="","",VLOOKUP($C31,女子ﾃﾞｰﾀ貼付ｼｰﾄ!$A$3:$AA$34,3,FALSE))</f>
        <v/>
      </c>
      <c r="F31" s="24" t="str">
        <f>IF($C31="","",VLOOKUP($C31,女子ﾃﾞｰﾀ貼付ｼｰﾄ!$A$3:$AA$34,4,FALSE))</f>
        <v/>
      </c>
      <c r="G31" s="19" t="s">
        <v>168</v>
      </c>
      <c r="H31" s="64" t="str">
        <f>IF($C31="","",RIGHT(VLOOKUP($C31,女子ﾃﾞｰﾀ貼付ｼｰﾄ!$A$3:$AA$34,26,FALSE),1))</f>
        <v/>
      </c>
      <c r="I31" s="65" t="str">
        <f>IF($C31="","",TEXT(VLOOKUP($C31,女子ﾃﾞｰﾀ貼付ｼｰﾄ!$A$3:$AA$34,23,FALSE),"yyyymmdd"))</f>
        <v/>
      </c>
      <c r="J31" s="66" t="str">
        <f>IF($C31="","",VLOOKUP($C31,女子ﾃﾞｰﾀ貼付ｼｰﾄ!$A$3:$AA$34,21,FALSE))</f>
        <v/>
      </c>
      <c r="K31" s="99" t="str">
        <f>IF($C31="","",VLOOKUP($C31,女子ﾃﾞｰﾀ貼付ｼｰﾄ!$A$3:$AA$34,17,FALSE))</f>
        <v/>
      </c>
      <c r="L31" s="100" t="str" cm="1">
        <f t="array" ref="L31">IF($C31="","",VLOOKUP($C31,女子ﾃﾞｰﾀ貼付ｼｰﾄ!$A$3:$AA$34,14,aflse))</f>
        <v/>
      </c>
      <c r="M31" s="67"/>
      <c r="N31" s="75"/>
      <c r="O31" s="73"/>
      <c r="P31" s="76"/>
      <c r="Q31" s="73"/>
      <c r="R31" s="74"/>
      <c r="S31" s="72"/>
    </row>
    <row r="32" spans="1:19" s="25" customFormat="1" ht="24.95" customHeight="1">
      <c r="A32" s="63">
        <v>25</v>
      </c>
      <c r="B32" s="75"/>
      <c r="C32" s="74"/>
      <c r="D32" s="19" t="str">
        <f>IF($C32="","",VLOOKUP($C32,女子ﾃﾞｰﾀ貼付ｼｰﾄ!$A$3:$AA$34,2,FALSE))</f>
        <v/>
      </c>
      <c r="E32" s="98" t="str">
        <f>IF($C32="","",VLOOKUP($C32,女子ﾃﾞｰﾀ貼付ｼｰﾄ!$A$3:$AA$34,3,FALSE))</f>
        <v/>
      </c>
      <c r="F32" s="24" t="str">
        <f>IF($C32="","",VLOOKUP($C32,女子ﾃﾞｰﾀ貼付ｼｰﾄ!$A$3:$AA$34,4,FALSE))</f>
        <v/>
      </c>
      <c r="G32" s="19" t="s">
        <v>168</v>
      </c>
      <c r="H32" s="64" t="str">
        <f>IF($C32="","",RIGHT(VLOOKUP($C32,女子ﾃﾞｰﾀ貼付ｼｰﾄ!$A$3:$AA$34,26,FALSE),1))</f>
        <v/>
      </c>
      <c r="I32" s="65" t="str">
        <f>IF($C32="","",TEXT(VLOOKUP($C32,女子ﾃﾞｰﾀ貼付ｼｰﾄ!$A$3:$AA$34,23,FALSE),"yyyymmdd"))</f>
        <v/>
      </c>
      <c r="J32" s="66" t="str">
        <f>IF($C32="","",VLOOKUP($C32,女子ﾃﾞｰﾀ貼付ｼｰﾄ!$A$3:$AA$34,21,FALSE))</f>
        <v/>
      </c>
      <c r="K32" s="99" t="str">
        <f>IF($C32="","",VLOOKUP($C32,女子ﾃﾞｰﾀ貼付ｼｰﾄ!$A$3:$AA$34,17,FALSE))</f>
        <v/>
      </c>
      <c r="L32" s="100" t="str" cm="1">
        <f t="array" ref="L32">IF($C32="","",VLOOKUP($C32,女子ﾃﾞｰﾀ貼付ｼｰﾄ!$A$3:$AA$34,14,aflse))</f>
        <v/>
      </c>
      <c r="M32" s="67"/>
      <c r="N32" s="75"/>
      <c r="O32" s="73"/>
      <c r="P32" s="76"/>
      <c r="Q32" s="73"/>
      <c r="R32" s="74"/>
      <c r="S32" s="72"/>
    </row>
    <row r="33" spans="1:19" s="25" customFormat="1" ht="24.95" customHeight="1">
      <c r="A33" s="63">
        <v>26</v>
      </c>
      <c r="B33" s="75"/>
      <c r="C33" s="74"/>
      <c r="D33" s="19" t="str">
        <f>IF($C33="","",VLOOKUP($C33,女子ﾃﾞｰﾀ貼付ｼｰﾄ!$A$3:$AA$34,2,FALSE))</f>
        <v/>
      </c>
      <c r="E33" s="98" t="str">
        <f>IF($C33="","",VLOOKUP($C33,女子ﾃﾞｰﾀ貼付ｼｰﾄ!$A$3:$AA$34,3,FALSE))</f>
        <v/>
      </c>
      <c r="F33" s="24" t="str">
        <f>IF($C33="","",VLOOKUP($C33,女子ﾃﾞｰﾀ貼付ｼｰﾄ!$A$3:$AA$34,4,FALSE))</f>
        <v/>
      </c>
      <c r="G33" s="19" t="s">
        <v>168</v>
      </c>
      <c r="H33" s="64" t="str">
        <f>IF($C33="","",RIGHT(VLOOKUP($C33,女子ﾃﾞｰﾀ貼付ｼｰﾄ!$A$3:$AA$34,26,FALSE),1))</f>
        <v/>
      </c>
      <c r="I33" s="65" t="str">
        <f>IF($C33="","",TEXT(VLOOKUP($C33,女子ﾃﾞｰﾀ貼付ｼｰﾄ!$A$3:$AA$34,23,FALSE),"yyyymmdd"))</f>
        <v/>
      </c>
      <c r="J33" s="66" t="str">
        <f>IF($C33="","",VLOOKUP($C33,女子ﾃﾞｰﾀ貼付ｼｰﾄ!$A$3:$AA$34,21,FALSE))</f>
        <v/>
      </c>
      <c r="K33" s="99" t="str">
        <f>IF($C33="","",VLOOKUP($C33,女子ﾃﾞｰﾀ貼付ｼｰﾄ!$A$3:$AA$34,17,FALSE))</f>
        <v/>
      </c>
      <c r="L33" s="100" t="str" cm="1">
        <f t="array" ref="L33">IF($C33="","",VLOOKUP($C33,女子ﾃﾞｰﾀ貼付ｼｰﾄ!$A$3:$AA$34,14,aflse))</f>
        <v/>
      </c>
      <c r="M33" s="67"/>
      <c r="N33" s="75"/>
      <c r="O33" s="73"/>
      <c r="P33" s="76"/>
      <c r="Q33" s="73"/>
      <c r="R33" s="74"/>
      <c r="S33" s="72"/>
    </row>
    <row r="34" spans="1:19" s="25" customFormat="1" ht="24.95" customHeight="1">
      <c r="A34" s="63">
        <v>27</v>
      </c>
      <c r="B34" s="75"/>
      <c r="C34" s="74"/>
      <c r="D34" s="19" t="str">
        <f>IF($C34="","",VLOOKUP($C34,女子ﾃﾞｰﾀ貼付ｼｰﾄ!$A$3:$AA$34,2,FALSE))</f>
        <v/>
      </c>
      <c r="E34" s="98" t="str">
        <f>IF($C34="","",VLOOKUP($C34,女子ﾃﾞｰﾀ貼付ｼｰﾄ!$A$3:$AA$34,3,FALSE))</f>
        <v/>
      </c>
      <c r="F34" s="24" t="str">
        <f>IF($C34="","",VLOOKUP($C34,女子ﾃﾞｰﾀ貼付ｼｰﾄ!$A$3:$AA$34,4,FALSE))</f>
        <v/>
      </c>
      <c r="G34" s="19" t="s">
        <v>168</v>
      </c>
      <c r="H34" s="64" t="str">
        <f>IF($C34="","",RIGHT(VLOOKUP($C34,女子ﾃﾞｰﾀ貼付ｼｰﾄ!$A$3:$AA$34,26,FALSE),1))</f>
        <v/>
      </c>
      <c r="I34" s="65" t="str">
        <f>IF($C34="","",TEXT(VLOOKUP($C34,女子ﾃﾞｰﾀ貼付ｼｰﾄ!$A$3:$AA$34,23,FALSE),"yyyymmdd"))</f>
        <v/>
      </c>
      <c r="J34" s="66" t="str">
        <f>IF($C34="","",VLOOKUP($C34,女子ﾃﾞｰﾀ貼付ｼｰﾄ!$A$3:$AA$34,21,FALSE))</f>
        <v/>
      </c>
      <c r="K34" s="99" t="str">
        <f>IF($C34="","",VLOOKUP($C34,女子ﾃﾞｰﾀ貼付ｼｰﾄ!$A$3:$AA$34,17,FALSE))</f>
        <v/>
      </c>
      <c r="L34" s="100" t="str" cm="1">
        <f t="array" ref="L34">IF($C34="","",VLOOKUP($C34,女子ﾃﾞｰﾀ貼付ｼｰﾄ!$A$3:$AA$34,14,aflse))</f>
        <v/>
      </c>
      <c r="M34" s="67"/>
      <c r="N34" s="75"/>
      <c r="O34" s="73"/>
      <c r="P34" s="76"/>
      <c r="Q34" s="73"/>
      <c r="R34" s="74"/>
      <c r="S34" s="72"/>
    </row>
    <row r="35" spans="1:19" s="25" customFormat="1" ht="24.95" customHeight="1">
      <c r="A35" s="63">
        <v>28</v>
      </c>
      <c r="B35" s="75"/>
      <c r="C35" s="74"/>
      <c r="D35" s="19" t="str">
        <f>IF($C35="","",VLOOKUP($C35,女子ﾃﾞｰﾀ貼付ｼｰﾄ!$A$3:$AA$34,2,FALSE))</f>
        <v/>
      </c>
      <c r="E35" s="98" t="str">
        <f>IF($C35="","",VLOOKUP($C35,女子ﾃﾞｰﾀ貼付ｼｰﾄ!$A$3:$AA$34,3,FALSE))</f>
        <v/>
      </c>
      <c r="F35" s="24" t="str">
        <f>IF($C35="","",VLOOKUP($C35,女子ﾃﾞｰﾀ貼付ｼｰﾄ!$A$3:$AA$34,4,FALSE))</f>
        <v/>
      </c>
      <c r="G35" s="19" t="s">
        <v>168</v>
      </c>
      <c r="H35" s="64" t="str">
        <f>IF($C35="","",RIGHT(VLOOKUP($C35,女子ﾃﾞｰﾀ貼付ｼｰﾄ!$A$3:$AA$34,26,FALSE),1))</f>
        <v/>
      </c>
      <c r="I35" s="65" t="str">
        <f>IF($C35="","",TEXT(VLOOKUP($C35,女子ﾃﾞｰﾀ貼付ｼｰﾄ!$A$3:$AA$34,23,FALSE),"yyyymmdd"))</f>
        <v/>
      </c>
      <c r="J35" s="66" t="str">
        <f>IF($C35="","",VLOOKUP($C35,女子ﾃﾞｰﾀ貼付ｼｰﾄ!$A$3:$AA$34,21,FALSE))</f>
        <v/>
      </c>
      <c r="K35" s="99" t="str">
        <f>IF($C35="","",VLOOKUP($C35,女子ﾃﾞｰﾀ貼付ｼｰﾄ!$A$3:$AA$34,17,FALSE))</f>
        <v/>
      </c>
      <c r="L35" s="100" t="str" cm="1">
        <f t="array" ref="L35">IF($C35="","",VLOOKUP($C35,女子ﾃﾞｰﾀ貼付ｼｰﾄ!$A$3:$AA$34,14,aflse))</f>
        <v/>
      </c>
      <c r="M35" s="67"/>
      <c r="N35" s="75"/>
      <c r="O35" s="73"/>
      <c r="P35" s="76"/>
      <c r="Q35" s="73"/>
      <c r="R35" s="74"/>
      <c r="S35" s="72"/>
    </row>
    <row r="36" spans="1:19" s="25" customFormat="1" ht="24.95" customHeight="1">
      <c r="A36" s="63">
        <v>29</v>
      </c>
      <c r="B36" s="75"/>
      <c r="C36" s="74"/>
      <c r="D36" s="19" t="str">
        <f>IF($C36="","",VLOOKUP($C36,女子ﾃﾞｰﾀ貼付ｼｰﾄ!$A$3:$AA$34,2,FALSE))</f>
        <v/>
      </c>
      <c r="E36" s="98" t="str">
        <f>IF($C36="","",VLOOKUP($C36,女子ﾃﾞｰﾀ貼付ｼｰﾄ!$A$3:$AA$34,3,FALSE))</f>
        <v/>
      </c>
      <c r="F36" s="24" t="str">
        <f>IF($C36="","",VLOOKUP($C36,女子ﾃﾞｰﾀ貼付ｼｰﾄ!$A$3:$AA$34,4,FALSE))</f>
        <v/>
      </c>
      <c r="G36" s="19" t="s">
        <v>168</v>
      </c>
      <c r="H36" s="64" t="str">
        <f>IF($C36="","",RIGHT(VLOOKUP($C36,女子ﾃﾞｰﾀ貼付ｼｰﾄ!$A$3:$AA$34,26,FALSE),1))</f>
        <v/>
      </c>
      <c r="I36" s="65" t="str">
        <f>IF($C36="","",TEXT(VLOOKUP($C36,女子ﾃﾞｰﾀ貼付ｼｰﾄ!$A$3:$AA$34,23,FALSE),"yyyymmdd"))</f>
        <v/>
      </c>
      <c r="J36" s="66" t="str">
        <f>IF($C36="","",VLOOKUP($C36,女子ﾃﾞｰﾀ貼付ｼｰﾄ!$A$3:$AA$34,21,FALSE))</f>
        <v/>
      </c>
      <c r="K36" s="99" t="str">
        <f>IF($C36="","",VLOOKUP($C36,女子ﾃﾞｰﾀ貼付ｼｰﾄ!$A$3:$AA$34,17,FALSE))</f>
        <v/>
      </c>
      <c r="L36" s="100" t="str" cm="1">
        <f t="array" ref="L36">IF($C36="","",VLOOKUP($C36,女子ﾃﾞｰﾀ貼付ｼｰﾄ!$A$3:$AA$34,14,aflse))</f>
        <v/>
      </c>
      <c r="M36" s="67"/>
      <c r="N36" s="75"/>
      <c r="O36" s="73"/>
      <c r="P36" s="76"/>
      <c r="Q36" s="73"/>
      <c r="R36" s="74"/>
      <c r="S36" s="72"/>
    </row>
    <row r="37" spans="1:19" s="25" customFormat="1" ht="24.95" customHeight="1">
      <c r="A37" s="63">
        <v>30</v>
      </c>
      <c r="B37" s="75"/>
      <c r="C37" s="74"/>
      <c r="D37" s="19" t="str">
        <f>IF($C37="","",VLOOKUP($C37,女子ﾃﾞｰﾀ貼付ｼｰﾄ!$A$3:$AA$34,2,FALSE))</f>
        <v/>
      </c>
      <c r="E37" s="98" t="str">
        <f>IF($C37="","",VLOOKUP($C37,女子ﾃﾞｰﾀ貼付ｼｰﾄ!$A$3:$AA$34,3,FALSE))</f>
        <v/>
      </c>
      <c r="F37" s="24" t="str">
        <f>IF($C37="","",VLOOKUP($C37,女子ﾃﾞｰﾀ貼付ｼｰﾄ!$A$3:$AA$34,4,FALSE))</f>
        <v/>
      </c>
      <c r="G37" s="19" t="s">
        <v>168</v>
      </c>
      <c r="H37" s="64" t="str">
        <f>IF($C37="","",RIGHT(VLOOKUP($C37,女子ﾃﾞｰﾀ貼付ｼｰﾄ!$A$3:$AA$34,26,FALSE),1))</f>
        <v/>
      </c>
      <c r="I37" s="65" t="str">
        <f>IF($C37="","",TEXT(VLOOKUP($C37,女子ﾃﾞｰﾀ貼付ｼｰﾄ!$A$3:$AA$34,23,FALSE),"yyyymmdd"))</f>
        <v/>
      </c>
      <c r="J37" s="66" t="str">
        <f>IF($C37="","",VLOOKUP($C37,女子ﾃﾞｰﾀ貼付ｼｰﾄ!$A$3:$AA$34,21,FALSE))</f>
        <v/>
      </c>
      <c r="K37" s="99" t="str">
        <f>IF($C37="","",VLOOKUP($C37,女子ﾃﾞｰﾀ貼付ｼｰﾄ!$A$3:$AA$34,17,FALSE))</f>
        <v/>
      </c>
      <c r="L37" s="100" t="str" cm="1">
        <f t="array" ref="L37">IF($C37="","",VLOOKUP($C37,女子ﾃﾞｰﾀ貼付ｼｰﾄ!$A$3:$AA$34,14,aflse))</f>
        <v/>
      </c>
      <c r="M37" s="67"/>
      <c r="N37" s="75"/>
      <c r="O37" s="73"/>
      <c r="P37" s="76"/>
      <c r="Q37" s="73"/>
      <c r="R37" s="74"/>
      <c r="S37" s="72"/>
    </row>
    <row r="38" spans="1:19" s="25" customFormat="1" ht="24.95" customHeight="1">
      <c r="A38" s="63">
        <v>31</v>
      </c>
      <c r="B38" s="75"/>
      <c r="C38" s="74"/>
      <c r="D38" s="19" t="str">
        <f>IF($C38="","",VLOOKUP($C38,女子ﾃﾞｰﾀ貼付ｼｰﾄ!$A$3:$AA$34,2,FALSE))</f>
        <v/>
      </c>
      <c r="E38" s="98" t="str">
        <f>IF($C38="","",VLOOKUP($C38,女子ﾃﾞｰﾀ貼付ｼｰﾄ!$A$3:$AA$34,3,FALSE))</f>
        <v/>
      </c>
      <c r="F38" s="24" t="str">
        <f>IF($C38="","",VLOOKUP($C38,女子ﾃﾞｰﾀ貼付ｼｰﾄ!$A$3:$AA$34,4,FALSE))</f>
        <v/>
      </c>
      <c r="G38" s="19" t="s">
        <v>168</v>
      </c>
      <c r="H38" s="64" t="str">
        <f>IF($C38="","",RIGHT(VLOOKUP($C38,女子ﾃﾞｰﾀ貼付ｼｰﾄ!$A$3:$AA$34,26,FALSE),1))</f>
        <v/>
      </c>
      <c r="I38" s="65" t="str">
        <f>IF($C38="","",TEXT(VLOOKUP($C38,女子ﾃﾞｰﾀ貼付ｼｰﾄ!$A$3:$AA$34,23,FALSE),"yyyymmdd"))</f>
        <v/>
      </c>
      <c r="J38" s="66" t="str">
        <f>IF($C38="","",VLOOKUP($C38,女子ﾃﾞｰﾀ貼付ｼｰﾄ!$A$3:$AA$34,21,FALSE))</f>
        <v/>
      </c>
      <c r="K38" s="99" t="str">
        <f>IF($C38="","",VLOOKUP($C38,女子ﾃﾞｰﾀ貼付ｼｰﾄ!$A$3:$AA$34,17,FALSE))</f>
        <v/>
      </c>
      <c r="L38" s="100" t="str" cm="1">
        <f t="array" ref="L38">IF($C38="","",VLOOKUP($C38,女子ﾃﾞｰﾀ貼付ｼｰﾄ!$A$3:$AA$34,14,aflse))</f>
        <v/>
      </c>
      <c r="M38" s="67"/>
      <c r="N38" s="75"/>
      <c r="O38" s="73"/>
      <c r="P38" s="76"/>
      <c r="Q38" s="73"/>
      <c r="R38" s="74"/>
      <c r="S38" s="72"/>
    </row>
    <row r="39" spans="1:19" s="25" customFormat="1" ht="24.95" customHeight="1">
      <c r="A39" s="63">
        <v>32</v>
      </c>
      <c r="B39" s="75"/>
      <c r="C39" s="74"/>
      <c r="D39" s="19" t="str">
        <f>IF($C39="","",VLOOKUP($C39,女子ﾃﾞｰﾀ貼付ｼｰﾄ!$A$3:$AA$34,2,FALSE))</f>
        <v/>
      </c>
      <c r="E39" s="98" t="str">
        <f>IF($C39="","",VLOOKUP($C39,女子ﾃﾞｰﾀ貼付ｼｰﾄ!$A$3:$AA$34,3,FALSE))</f>
        <v/>
      </c>
      <c r="F39" s="24" t="str">
        <f>IF($C39="","",VLOOKUP($C39,女子ﾃﾞｰﾀ貼付ｼｰﾄ!$A$3:$AA$34,4,FALSE))</f>
        <v/>
      </c>
      <c r="G39" s="19" t="s">
        <v>168</v>
      </c>
      <c r="H39" s="64" t="str">
        <f>IF($C39="","",RIGHT(VLOOKUP($C39,女子ﾃﾞｰﾀ貼付ｼｰﾄ!$A$3:$AA$34,26,FALSE),1))</f>
        <v/>
      </c>
      <c r="I39" s="65" t="str">
        <f>IF($C39="","",TEXT(VLOOKUP($C39,女子ﾃﾞｰﾀ貼付ｼｰﾄ!$A$3:$AA$34,23,FALSE),"yyyymmdd"))</f>
        <v/>
      </c>
      <c r="J39" s="66" t="str">
        <f>IF($C39="","",VLOOKUP($C39,女子ﾃﾞｰﾀ貼付ｼｰﾄ!$A$3:$AA$34,21,FALSE))</f>
        <v/>
      </c>
      <c r="K39" s="99" t="str">
        <f>IF($C39="","",VLOOKUP($C39,女子ﾃﾞｰﾀ貼付ｼｰﾄ!$A$3:$AA$34,17,FALSE))</f>
        <v/>
      </c>
      <c r="L39" s="100" t="str" cm="1">
        <f t="array" ref="L39">IF($C39="","",VLOOKUP($C39,女子ﾃﾞｰﾀ貼付ｼｰﾄ!$A$3:$AA$34,14,aflse))</f>
        <v/>
      </c>
      <c r="M39" s="67"/>
      <c r="N39" s="75"/>
      <c r="O39" s="73"/>
      <c r="P39" s="76"/>
      <c r="Q39" s="73"/>
      <c r="R39" s="74"/>
      <c r="S39" s="72"/>
    </row>
    <row r="40" spans="1:19" s="25" customFormat="1" ht="24.95" customHeight="1">
      <c r="A40" s="63">
        <v>33</v>
      </c>
      <c r="B40" s="75"/>
      <c r="C40" s="74"/>
      <c r="D40" s="19" t="str">
        <f>IF($C40="","",VLOOKUP($C40,女子ﾃﾞｰﾀ貼付ｼｰﾄ!$A$3:$AA$34,2,FALSE))</f>
        <v/>
      </c>
      <c r="E40" s="98" t="str">
        <f>IF($C40="","",VLOOKUP($C40,女子ﾃﾞｰﾀ貼付ｼｰﾄ!$A$3:$AA$34,3,FALSE))</f>
        <v/>
      </c>
      <c r="F40" s="24" t="str">
        <f>IF($C40="","",VLOOKUP($C40,女子ﾃﾞｰﾀ貼付ｼｰﾄ!$A$3:$AA$34,4,FALSE))</f>
        <v/>
      </c>
      <c r="G40" s="19" t="s">
        <v>168</v>
      </c>
      <c r="H40" s="64" t="str">
        <f>IF($C40="","",RIGHT(VLOOKUP($C40,女子ﾃﾞｰﾀ貼付ｼｰﾄ!$A$3:$AA$34,26,FALSE),1))</f>
        <v/>
      </c>
      <c r="I40" s="65" t="str">
        <f>IF($C40="","",TEXT(VLOOKUP($C40,女子ﾃﾞｰﾀ貼付ｼｰﾄ!$A$3:$AA$34,23,FALSE),"yyyymmdd"))</f>
        <v/>
      </c>
      <c r="J40" s="66" t="str">
        <f>IF($C40="","",VLOOKUP($C40,女子ﾃﾞｰﾀ貼付ｼｰﾄ!$A$3:$AA$34,21,FALSE))</f>
        <v/>
      </c>
      <c r="K40" s="99" t="str">
        <f>IF($C40="","",VLOOKUP($C40,女子ﾃﾞｰﾀ貼付ｼｰﾄ!$A$3:$AA$34,17,FALSE))</f>
        <v/>
      </c>
      <c r="L40" s="100" t="str" cm="1">
        <f t="array" ref="L40">IF($C40="","",VLOOKUP($C40,女子ﾃﾞｰﾀ貼付ｼｰﾄ!$A$3:$AA$34,14,aflse))</f>
        <v/>
      </c>
      <c r="M40" s="67"/>
      <c r="N40" s="75"/>
      <c r="O40" s="73"/>
      <c r="P40" s="76"/>
      <c r="Q40" s="73"/>
      <c r="R40" s="74"/>
      <c r="S40" s="72"/>
    </row>
    <row r="41" spans="1:19" s="25" customFormat="1" ht="24.95" customHeight="1">
      <c r="A41" s="63">
        <v>34</v>
      </c>
      <c r="B41" s="75"/>
      <c r="C41" s="74"/>
      <c r="D41" s="19" t="str">
        <f>IF($C41="","",VLOOKUP($C41,女子ﾃﾞｰﾀ貼付ｼｰﾄ!$A$3:$AA$34,2,FALSE))</f>
        <v/>
      </c>
      <c r="E41" s="98" t="str">
        <f>IF($C41="","",VLOOKUP($C41,女子ﾃﾞｰﾀ貼付ｼｰﾄ!$A$3:$AA$34,3,FALSE))</f>
        <v/>
      </c>
      <c r="F41" s="24" t="str">
        <f>IF($C41="","",VLOOKUP($C41,女子ﾃﾞｰﾀ貼付ｼｰﾄ!$A$3:$AA$34,4,FALSE))</f>
        <v/>
      </c>
      <c r="G41" s="19" t="s">
        <v>168</v>
      </c>
      <c r="H41" s="64" t="str">
        <f>IF($C41="","",RIGHT(VLOOKUP($C41,女子ﾃﾞｰﾀ貼付ｼｰﾄ!$A$3:$AA$34,26,FALSE),1))</f>
        <v/>
      </c>
      <c r="I41" s="65" t="str">
        <f>IF($C41="","",TEXT(VLOOKUP($C41,女子ﾃﾞｰﾀ貼付ｼｰﾄ!$A$3:$AA$34,23,FALSE),"yyyymmdd"))</f>
        <v/>
      </c>
      <c r="J41" s="66" t="str">
        <f>IF($C41="","",VLOOKUP($C41,女子ﾃﾞｰﾀ貼付ｼｰﾄ!$A$3:$AA$34,21,FALSE))</f>
        <v/>
      </c>
      <c r="K41" s="99" t="str">
        <f>IF($C41="","",VLOOKUP($C41,女子ﾃﾞｰﾀ貼付ｼｰﾄ!$A$3:$AA$34,17,FALSE))</f>
        <v/>
      </c>
      <c r="L41" s="100" t="str" cm="1">
        <f t="array" ref="L41">IF($C41="","",VLOOKUP($C41,女子ﾃﾞｰﾀ貼付ｼｰﾄ!$A$3:$AA$34,14,aflse))</f>
        <v/>
      </c>
      <c r="M41" s="67"/>
      <c r="N41" s="75"/>
      <c r="O41" s="73"/>
      <c r="P41" s="76"/>
      <c r="Q41" s="73"/>
      <c r="R41" s="74"/>
      <c r="S41" s="72"/>
    </row>
    <row r="42" spans="1:19" s="25" customFormat="1" ht="24.95" customHeight="1">
      <c r="A42" s="63">
        <v>35</v>
      </c>
      <c r="B42" s="75"/>
      <c r="C42" s="74"/>
      <c r="D42" s="19" t="str">
        <f>IF($C42="","",VLOOKUP($C42,女子ﾃﾞｰﾀ貼付ｼｰﾄ!$A$3:$AA$34,2,FALSE))</f>
        <v/>
      </c>
      <c r="E42" s="98" t="str">
        <f>IF($C42="","",VLOOKUP($C42,女子ﾃﾞｰﾀ貼付ｼｰﾄ!$A$3:$AA$34,3,FALSE))</f>
        <v/>
      </c>
      <c r="F42" s="24" t="str">
        <f>IF($C42="","",VLOOKUP($C42,女子ﾃﾞｰﾀ貼付ｼｰﾄ!$A$3:$AA$34,4,FALSE))</f>
        <v/>
      </c>
      <c r="G42" s="19" t="s">
        <v>168</v>
      </c>
      <c r="H42" s="64" t="str">
        <f>IF($C42="","",RIGHT(VLOOKUP($C42,女子ﾃﾞｰﾀ貼付ｼｰﾄ!$A$3:$AA$34,26,FALSE),1))</f>
        <v/>
      </c>
      <c r="I42" s="65" t="str">
        <f>IF($C42="","",TEXT(VLOOKUP($C42,女子ﾃﾞｰﾀ貼付ｼｰﾄ!$A$3:$AA$34,23,FALSE),"yyyymmdd"))</f>
        <v/>
      </c>
      <c r="J42" s="66" t="str">
        <f>IF($C42="","",VLOOKUP($C42,女子ﾃﾞｰﾀ貼付ｼｰﾄ!$A$3:$AA$34,21,FALSE))</f>
        <v/>
      </c>
      <c r="K42" s="99" t="str">
        <f>IF($C42="","",VLOOKUP($C42,女子ﾃﾞｰﾀ貼付ｼｰﾄ!$A$3:$AA$34,17,FALSE))</f>
        <v/>
      </c>
      <c r="L42" s="100" t="str" cm="1">
        <f t="array" ref="L42">IF($C42="","",VLOOKUP($C42,女子ﾃﾞｰﾀ貼付ｼｰﾄ!$A$3:$AA$34,14,aflse))</f>
        <v/>
      </c>
      <c r="M42" s="67"/>
      <c r="N42" s="75"/>
      <c r="O42" s="73"/>
      <c r="P42" s="76"/>
      <c r="Q42" s="73"/>
      <c r="R42" s="74"/>
      <c r="S42" s="72"/>
    </row>
    <row r="43" spans="1:19" s="25" customFormat="1" ht="24.95" customHeight="1">
      <c r="A43" s="63">
        <v>36</v>
      </c>
      <c r="B43" s="75"/>
      <c r="C43" s="74"/>
      <c r="D43" s="19" t="str">
        <f>IF($C43="","",VLOOKUP($C43,女子ﾃﾞｰﾀ貼付ｼｰﾄ!$A$3:$AA$34,2,FALSE))</f>
        <v/>
      </c>
      <c r="E43" s="98" t="str">
        <f>IF($C43="","",VLOOKUP($C43,女子ﾃﾞｰﾀ貼付ｼｰﾄ!$A$3:$AA$34,3,FALSE))</f>
        <v/>
      </c>
      <c r="F43" s="24" t="str">
        <f>IF($C43="","",VLOOKUP($C43,女子ﾃﾞｰﾀ貼付ｼｰﾄ!$A$3:$AA$34,4,FALSE))</f>
        <v/>
      </c>
      <c r="G43" s="19" t="s">
        <v>168</v>
      </c>
      <c r="H43" s="64" t="str">
        <f>IF($C43="","",RIGHT(VLOOKUP($C43,女子ﾃﾞｰﾀ貼付ｼｰﾄ!$A$3:$AA$34,26,FALSE),1))</f>
        <v/>
      </c>
      <c r="I43" s="65" t="str">
        <f>IF($C43="","",TEXT(VLOOKUP($C43,女子ﾃﾞｰﾀ貼付ｼｰﾄ!$A$3:$AA$34,23,FALSE),"yyyymmdd"))</f>
        <v/>
      </c>
      <c r="J43" s="66" t="str">
        <f>IF($C43="","",VLOOKUP($C43,女子ﾃﾞｰﾀ貼付ｼｰﾄ!$A$3:$AA$34,21,FALSE))</f>
        <v/>
      </c>
      <c r="K43" s="99" t="str">
        <f>IF($C43="","",VLOOKUP($C43,女子ﾃﾞｰﾀ貼付ｼｰﾄ!$A$3:$AA$34,17,FALSE))</f>
        <v/>
      </c>
      <c r="L43" s="100" t="str" cm="1">
        <f t="array" ref="L43">IF($C43="","",VLOOKUP($C43,女子ﾃﾞｰﾀ貼付ｼｰﾄ!$A$3:$AA$34,14,aflse))</f>
        <v/>
      </c>
      <c r="M43" s="67"/>
      <c r="N43" s="75"/>
      <c r="O43" s="73"/>
      <c r="P43" s="76"/>
      <c r="Q43" s="73"/>
      <c r="R43" s="74"/>
      <c r="S43" s="72"/>
    </row>
    <row r="44" spans="1:19" s="25" customFormat="1" ht="24.95" customHeight="1">
      <c r="A44" s="63">
        <v>37</v>
      </c>
      <c r="B44" s="75"/>
      <c r="C44" s="74"/>
      <c r="D44" s="19" t="str">
        <f>IF($C44="","",VLOOKUP($C44,女子ﾃﾞｰﾀ貼付ｼｰﾄ!$A$3:$AA$34,2,FALSE))</f>
        <v/>
      </c>
      <c r="E44" s="98" t="str">
        <f>IF($C44="","",VLOOKUP($C44,女子ﾃﾞｰﾀ貼付ｼｰﾄ!$A$3:$AA$34,3,FALSE))</f>
        <v/>
      </c>
      <c r="F44" s="24" t="str">
        <f>IF($C44="","",VLOOKUP($C44,女子ﾃﾞｰﾀ貼付ｼｰﾄ!$A$3:$AA$34,4,FALSE))</f>
        <v/>
      </c>
      <c r="G44" s="19" t="s">
        <v>168</v>
      </c>
      <c r="H44" s="64" t="str">
        <f>IF($C44="","",RIGHT(VLOOKUP($C44,女子ﾃﾞｰﾀ貼付ｼｰﾄ!$A$3:$AA$34,26,FALSE),1))</f>
        <v/>
      </c>
      <c r="I44" s="65" t="str">
        <f>IF($C44="","",TEXT(VLOOKUP($C44,女子ﾃﾞｰﾀ貼付ｼｰﾄ!$A$3:$AA$34,23,FALSE),"yyyymmdd"))</f>
        <v/>
      </c>
      <c r="J44" s="66" t="str">
        <f>IF($C44="","",VLOOKUP($C44,女子ﾃﾞｰﾀ貼付ｼｰﾄ!$A$3:$AA$34,21,FALSE))</f>
        <v/>
      </c>
      <c r="K44" s="99" t="str">
        <f>IF($C44="","",VLOOKUP($C44,女子ﾃﾞｰﾀ貼付ｼｰﾄ!$A$3:$AA$34,17,FALSE))</f>
        <v/>
      </c>
      <c r="L44" s="100" t="str" cm="1">
        <f t="array" ref="L44">IF($C44="","",VLOOKUP($C44,女子ﾃﾞｰﾀ貼付ｼｰﾄ!$A$3:$AA$34,14,aflse))</f>
        <v/>
      </c>
      <c r="M44" s="67"/>
      <c r="N44" s="75"/>
      <c r="O44" s="73"/>
      <c r="P44" s="76"/>
      <c r="Q44" s="73"/>
      <c r="R44" s="74"/>
      <c r="S44" s="72"/>
    </row>
    <row r="45" spans="1:19" s="25" customFormat="1" ht="24.95" customHeight="1">
      <c r="A45" s="63">
        <v>38</v>
      </c>
      <c r="B45" s="75"/>
      <c r="C45" s="74"/>
      <c r="D45" s="19" t="str">
        <f>IF($C45="","",VLOOKUP($C45,女子ﾃﾞｰﾀ貼付ｼｰﾄ!$A$3:$AA$34,2,FALSE))</f>
        <v/>
      </c>
      <c r="E45" s="98" t="str">
        <f>IF($C45="","",VLOOKUP($C45,女子ﾃﾞｰﾀ貼付ｼｰﾄ!$A$3:$AA$34,3,FALSE))</f>
        <v/>
      </c>
      <c r="F45" s="24" t="str">
        <f>IF($C45="","",VLOOKUP($C45,女子ﾃﾞｰﾀ貼付ｼｰﾄ!$A$3:$AA$34,4,FALSE))</f>
        <v/>
      </c>
      <c r="G45" s="19" t="s">
        <v>168</v>
      </c>
      <c r="H45" s="64" t="str">
        <f>IF($C45="","",RIGHT(VLOOKUP($C45,女子ﾃﾞｰﾀ貼付ｼｰﾄ!$A$3:$AA$34,26,FALSE),1))</f>
        <v/>
      </c>
      <c r="I45" s="65" t="str">
        <f>IF($C45="","",TEXT(VLOOKUP($C45,女子ﾃﾞｰﾀ貼付ｼｰﾄ!$A$3:$AA$34,23,FALSE),"yyyymmdd"))</f>
        <v/>
      </c>
      <c r="J45" s="66" t="str">
        <f>IF($C45="","",VLOOKUP($C45,女子ﾃﾞｰﾀ貼付ｼｰﾄ!$A$3:$AA$34,21,FALSE))</f>
        <v/>
      </c>
      <c r="K45" s="99" t="str">
        <f>IF($C45="","",VLOOKUP($C45,女子ﾃﾞｰﾀ貼付ｼｰﾄ!$A$3:$AA$34,17,FALSE))</f>
        <v/>
      </c>
      <c r="L45" s="100" t="str" cm="1">
        <f t="array" ref="L45">IF($C45="","",VLOOKUP($C45,女子ﾃﾞｰﾀ貼付ｼｰﾄ!$A$3:$AA$34,14,aflse))</f>
        <v/>
      </c>
      <c r="M45" s="67"/>
      <c r="N45" s="75"/>
      <c r="O45" s="73"/>
      <c r="P45" s="76"/>
      <c r="Q45" s="73"/>
      <c r="R45" s="74"/>
      <c r="S45" s="72"/>
    </row>
    <row r="46" spans="1:19" s="25" customFormat="1" ht="24.95" customHeight="1">
      <c r="A46" s="63">
        <v>39</v>
      </c>
      <c r="B46" s="75"/>
      <c r="C46" s="74"/>
      <c r="D46" s="19" t="str">
        <f>IF($C46="","",VLOOKUP($C46,女子ﾃﾞｰﾀ貼付ｼｰﾄ!$A$3:$AA$34,2,FALSE))</f>
        <v/>
      </c>
      <c r="E46" s="98" t="str">
        <f>IF($C46="","",VLOOKUP($C46,女子ﾃﾞｰﾀ貼付ｼｰﾄ!$A$3:$AA$34,3,FALSE))</f>
        <v/>
      </c>
      <c r="F46" s="24" t="str">
        <f>IF($C46="","",VLOOKUP($C46,女子ﾃﾞｰﾀ貼付ｼｰﾄ!$A$3:$AA$34,4,FALSE))</f>
        <v/>
      </c>
      <c r="G46" s="19" t="s">
        <v>168</v>
      </c>
      <c r="H46" s="64" t="str">
        <f>IF($C46="","",RIGHT(VLOOKUP($C46,女子ﾃﾞｰﾀ貼付ｼｰﾄ!$A$3:$AA$34,26,FALSE),1))</f>
        <v/>
      </c>
      <c r="I46" s="65" t="str">
        <f>IF($C46="","",TEXT(VLOOKUP($C46,女子ﾃﾞｰﾀ貼付ｼｰﾄ!$A$3:$AA$34,23,FALSE),"yyyymmdd"))</f>
        <v/>
      </c>
      <c r="J46" s="66" t="str">
        <f>IF($C46="","",VLOOKUP($C46,女子ﾃﾞｰﾀ貼付ｼｰﾄ!$A$3:$AA$34,21,FALSE))</f>
        <v/>
      </c>
      <c r="K46" s="99" t="str">
        <f>IF($C46="","",VLOOKUP($C46,女子ﾃﾞｰﾀ貼付ｼｰﾄ!$A$3:$AA$34,17,FALSE))</f>
        <v/>
      </c>
      <c r="L46" s="100" t="str" cm="1">
        <f t="array" ref="L46">IF($C46="","",VLOOKUP($C46,女子ﾃﾞｰﾀ貼付ｼｰﾄ!$A$3:$AA$34,14,aflse))</f>
        <v/>
      </c>
      <c r="M46" s="67"/>
      <c r="N46" s="75"/>
      <c r="O46" s="73"/>
      <c r="P46" s="76"/>
      <c r="Q46" s="73"/>
      <c r="R46" s="74"/>
      <c r="S46" s="72"/>
    </row>
    <row r="47" spans="1:19" s="25" customFormat="1" ht="24.95" customHeight="1">
      <c r="A47" s="63">
        <v>40</v>
      </c>
      <c r="B47" s="75"/>
      <c r="C47" s="74"/>
      <c r="D47" s="19" t="str">
        <f>IF($C47="","",VLOOKUP($C47,女子ﾃﾞｰﾀ貼付ｼｰﾄ!$A$3:$AA$34,2,FALSE))</f>
        <v/>
      </c>
      <c r="E47" s="98" t="str">
        <f>IF($C47="","",VLOOKUP($C47,女子ﾃﾞｰﾀ貼付ｼｰﾄ!$A$3:$AA$34,3,FALSE))</f>
        <v/>
      </c>
      <c r="F47" s="24" t="str">
        <f>IF($C47="","",VLOOKUP($C47,女子ﾃﾞｰﾀ貼付ｼｰﾄ!$A$3:$AA$34,4,FALSE))</f>
        <v/>
      </c>
      <c r="G47" s="19" t="s">
        <v>168</v>
      </c>
      <c r="H47" s="64" t="str">
        <f>IF($C47="","",RIGHT(VLOOKUP($C47,女子ﾃﾞｰﾀ貼付ｼｰﾄ!$A$3:$AA$34,26,FALSE),1))</f>
        <v/>
      </c>
      <c r="I47" s="65" t="str">
        <f>IF($C47="","",TEXT(VLOOKUP($C47,女子ﾃﾞｰﾀ貼付ｼｰﾄ!$A$3:$AA$34,23,FALSE),"yyyymmdd"))</f>
        <v/>
      </c>
      <c r="J47" s="66" t="str">
        <f>IF($C47="","",VLOOKUP($C47,女子ﾃﾞｰﾀ貼付ｼｰﾄ!$A$3:$AA$34,21,FALSE))</f>
        <v/>
      </c>
      <c r="K47" s="99" t="str">
        <f>IF($C47="","",VLOOKUP($C47,女子ﾃﾞｰﾀ貼付ｼｰﾄ!$A$3:$AA$34,17,FALSE))</f>
        <v/>
      </c>
      <c r="L47" s="100" t="str" cm="1">
        <f t="array" ref="L47">IF($C47="","",VLOOKUP($C47,女子ﾃﾞｰﾀ貼付ｼｰﾄ!$A$3:$AA$34,14,aflse))</f>
        <v/>
      </c>
      <c r="M47" s="67"/>
      <c r="N47" s="75"/>
      <c r="O47" s="73"/>
      <c r="P47" s="76"/>
      <c r="Q47" s="73"/>
      <c r="R47" s="74"/>
      <c r="S47" s="72"/>
    </row>
    <row r="48" spans="1:19" s="25" customFormat="1" ht="24.95" customHeight="1">
      <c r="A48" s="63">
        <v>41</v>
      </c>
      <c r="B48" s="75"/>
      <c r="C48" s="74"/>
      <c r="D48" s="19" t="str">
        <f>IF($C48="","",VLOOKUP($C48,女子ﾃﾞｰﾀ貼付ｼｰﾄ!$A$3:$AA$34,2,FALSE))</f>
        <v/>
      </c>
      <c r="E48" s="98" t="str">
        <f>IF($C48="","",VLOOKUP($C48,女子ﾃﾞｰﾀ貼付ｼｰﾄ!$A$3:$AA$34,3,FALSE))</f>
        <v/>
      </c>
      <c r="F48" s="24" t="str">
        <f>IF($C48="","",VLOOKUP($C48,女子ﾃﾞｰﾀ貼付ｼｰﾄ!$A$3:$AA$34,4,FALSE))</f>
        <v/>
      </c>
      <c r="G48" s="19" t="s">
        <v>168</v>
      </c>
      <c r="H48" s="64" t="str">
        <f>IF($C48="","",RIGHT(VLOOKUP($C48,女子ﾃﾞｰﾀ貼付ｼｰﾄ!$A$3:$AA$34,26,FALSE),1))</f>
        <v/>
      </c>
      <c r="I48" s="65" t="str">
        <f>IF($C48="","",TEXT(VLOOKUP($C48,女子ﾃﾞｰﾀ貼付ｼｰﾄ!$A$3:$AA$34,23,FALSE),"yyyymmdd"))</f>
        <v/>
      </c>
      <c r="J48" s="66" t="str">
        <f>IF($C48="","",VLOOKUP($C48,女子ﾃﾞｰﾀ貼付ｼｰﾄ!$A$3:$AA$34,21,FALSE))</f>
        <v/>
      </c>
      <c r="K48" s="99" t="str">
        <f>IF($C48="","",VLOOKUP($C48,女子ﾃﾞｰﾀ貼付ｼｰﾄ!$A$3:$AA$34,17,FALSE))</f>
        <v/>
      </c>
      <c r="L48" s="100" t="str" cm="1">
        <f t="array" ref="L48">IF($C48="","",VLOOKUP($C48,女子ﾃﾞｰﾀ貼付ｼｰﾄ!$A$3:$AA$34,14,aflse))</f>
        <v/>
      </c>
      <c r="M48" s="67"/>
      <c r="N48" s="75"/>
      <c r="O48" s="73"/>
      <c r="P48" s="76"/>
      <c r="Q48" s="73"/>
      <c r="R48" s="74"/>
      <c r="S48" s="72"/>
    </row>
    <row r="49" spans="1:19" s="25" customFormat="1" ht="24.95" customHeight="1">
      <c r="A49" s="63">
        <v>42</v>
      </c>
      <c r="B49" s="75"/>
      <c r="C49" s="74"/>
      <c r="D49" s="19" t="str">
        <f>IF($C49="","",VLOOKUP($C49,女子ﾃﾞｰﾀ貼付ｼｰﾄ!$A$3:$AA$34,2,FALSE))</f>
        <v/>
      </c>
      <c r="E49" s="98" t="str">
        <f>IF($C49="","",VLOOKUP($C49,女子ﾃﾞｰﾀ貼付ｼｰﾄ!$A$3:$AA$34,3,FALSE))</f>
        <v/>
      </c>
      <c r="F49" s="24" t="str">
        <f>IF($C49="","",VLOOKUP($C49,女子ﾃﾞｰﾀ貼付ｼｰﾄ!$A$3:$AA$34,4,FALSE))</f>
        <v/>
      </c>
      <c r="G49" s="19" t="s">
        <v>168</v>
      </c>
      <c r="H49" s="64" t="str">
        <f>IF($C49="","",RIGHT(VLOOKUP($C49,女子ﾃﾞｰﾀ貼付ｼｰﾄ!$A$3:$AA$34,26,FALSE),1))</f>
        <v/>
      </c>
      <c r="I49" s="65" t="str">
        <f>IF($C49="","",TEXT(VLOOKUP($C49,女子ﾃﾞｰﾀ貼付ｼｰﾄ!$A$3:$AA$34,23,FALSE),"yyyymmdd"))</f>
        <v/>
      </c>
      <c r="J49" s="66" t="str">
        <f>IF($C49="","",VLOOKUP($C49,女子ﾃﾞｰﾀ貼付ｼｰﾄ!$A$3:$AA$34,21,FALSE))</f>
        <v/>
      </c>
      <c r="K49" s="99" t="str">
        <f>IF($C49="","",VLOOKUP($C49,女子ﾃﾞｰﾀ貼付ｼｰﾄ!$A$3:$AA$34,17,FALSE))</f>
        <v/>
      </c>
      <c r="L49" s="100" t="str" cm="1">
        <f t="array" ref="L49">IF($C49="","",VLOOKUP($C49,女子ﾃﾞｰﾀ貼付ｼｰﾄ!$A$3:$AA$34,14,aflse))</f>
        <v/>
      </c>
      <c r="M49" s="67"/>
      <c r="N49" s="75"/>
      <c r="O49" s="73"/>
      <c r="P49" s="76"/>
      <c r="Q49" s="73"/>
      <c r="R49" s="74"/>
      <c r="S49" s="72"/>
    </row>
    <row r="50" spans="1:19" s="25" customFormat="1" ht="24.95" customHeight="1">
      <c r="A50" s="63">
        <v>43</v>
      </c>
      <c r="B50" s="75"/>
      <c r="C50" s="74"/>
      <c r="D50" s="19" t="str">
        <f>IF($C50="","",VLOOKUP($C50,女子ﾃﾞｰﾀ貼付ｼｰﾄ!$A$3:$AA$34,2,FALSE))</f>
        <v/>
      </c>
      <c r="E50" s="98" t="str">
        <f>IF($C50="","",VLOOKUP($C50,女子ﾃﾞｰﾀ貼付ｼｰﾄ!$A$3:$AA$34,3,FALSE))</f>
        <v/>
      </c>
      <c r="F50" s="24" t="str">
        <f>IF($C50="","",VLOOKUP($C50,女子ﾃﾞｰﾀ貼付ｼｰﾄ!$A$3:$AA$34,4,FALSE))</f>
        <v/>
      </c>
      <c r="G50" s="19" t="s">
        <v>168</v>
      </c>
      <c r="H50" s="64" t="str">
        <f>IF($C50="","",RIGHT(VLOOKUP($C50,女子ﾃﾞｰﾀ貼付ｼｰﾄ!$A$3:$AA$34,26,FALSE),1))</f>
        <v/>
      </c>
      <c r="I50" s="65" t="str">
        <f>IF($C50="","",TEXT(VLOOKUP($C50,女子ﾃﾞｰﾀ貼付ｼｰﾄ!$A$3:$AA$34,23,FALSE),"yyyymmdd"))</f>
        <v/>
      </c>
      <c r="J50" s="66" t="str">
        <f>IF($C50="","",VLOOKUP($C50,女子ﾃﾞｰﾀ貼付ｼｰﾄ!$A$3:$AA$34,21,FALSE))</f>
        <v/>
      </c>
      <c r="K50" s="99" t="str">
        <f>IF($C50="","",VLOOKUP($C50,女子ﾃﾞｰﾀ貼付ｼｰﾄ!$A$3:$AA$34,17,FALSE))</f>
        <v/>
      </c>
      <c r="L50" s="100" t="str" cm="1">
        <f t="array" ref="L50">IF($C50="","",VLOOKUP($C50,女子ﾃﾞｰﾀ貼付ｼｰﾄ!$A$3:$AA$34,14,aflse))</f>
        <v/>
      </c>
      <c r="M50" s="67"/>
      <c r="N50" s="75"/>
      <c r="O50" s="73"/>
      <c r="P50" s="76"/>
      <c r="Q50" s="73"/>
      <c r="R50" s="74"/>
      <c r="S50" s="72"/>
    </row>
    <row r="51" spans="1:19" s="25" customFormat="1" ht="24.95" customHeight="1">
      <c r="A51" s="63">
        <v>44</v>
      </c>
      <c r="B51" s="75"/>
      <c r="C51" s="74"/>
      <c r="D51" s="19" t="str">
        <f>IF($C51="","",VLOOKUP($C51,女子ﾃﾞｰﾀ貼付ｼｰﾄ!$A$3:$AA$34,2,FALSE))</f>
        <v/>
      </c>
      <c r="E51" s="98" t="str">
        <f>IF($C51="","",VLOOKUP($C51,女子ﾃﾞｰﾀ貼付ｼｰﾄ!$A$3:$AA$34,3,FALSE))</f>
        <v/>
      </c>
      <c r="F51" s="24" t="str">
        <f>IF($C51="","",VLOOKUP($C51,女子ﾃﾞｰﾀ貼付ｼｰﾄ!$A$3:$AA$34,4,FALSE))</f>
        <v/>
      </c>
      <c r="G51" s="19" t="s">
        <v>168</v>
      </c>
      <c r="H51" s="64" t="str">
        <f>IF($C51="","",RIGHT(VLOOKUP($C51,女子ﾃﾞｰﾀ貼付ｼｰﾄ!$A$3:$AA$34,26,FALSE),1))</f>
        <v/>
      </c>
      <c r="I51" s="65" t="str">
        <f>IF($C51="","",TEXT(VLOOKUP($C51,女子ﾃﾞｰﾀ貼付ｼｰﾄ!$A$3:$AA$34,23,FALSE),"yyyymmdd"))</f>
        <v/>
      </c>
      <c r="J51" s="66" t="str">
        <f>IF($C51="","",VLOOKUP($C51,女子ﾃﾞｰﾀ貼付ｼｰﾄ!$A$3:$AA$34,21,FALSE))</f>
        <v/>
      </c>
      <c r="K51" s="99" t="str">
        <f>IF($C51="","",VLOOKUP($C51,女子ﾃﾞｰﾀ貼付ｼｰﾄ!$A$3:$AA$34,17,FALSE))</f>
        <v/>
      </c>
      <c r="L51" s="100" t="str" cm="1">
        <f t="array" ref="L51">IF($C51="","",VLOOKUP($C51,女子ﾃﾞｰﾀ貼付ｼｰﾄ!$A$3:$AA$34,14,aflse))</f>
        <v/>
      </c>
      <c r="M51" s="67"/>
      <c r="N51" s="75"/>
      <c r="O51" s="73"/>
      <c r="P51" s="76"/>
      <c r="Q51" s="73"/>
      <c r="R51" s="74"/>
      <c r="S51" s="72"/>
    </row>
    <row r="52" spans="1:19" s="25" customFormat="1" ht="24.95" customHeight="1">
      <c r="A52" s="63">
        <v>45</v>
      </c>
      <c r="B52" s="75"/>
      <c r="C52" s="74"/>
      <c r="D52" s="19" t="str">
        <f>IF($C52="","",VLOOKUP($C52,女子ﾃﾞｰﾀ貼付ｼｰﾄ!$A$3:$AA$34,2,FALSE))</f>
        <v/>
      </c>
      <c r="E52" s="98" t="str">
        <f>IF($C52="","",VLOOKUP($C52,女子ﾃﾞｰﾀ貼付ｼｰﾄ!$A$3:$AA$34,3,FALSE))</f>
        <v/>
      </c>
      <c r="F52" s="24" t="str">
        <f>IF($C52="","",VLOOKUP($C52,女子ﾃﾞｰﾀ貼付ｼｰﾄ!$A$3:$AA$34,4,FALSE))</f>
        <v/>
      </c>
      <c r="G52" s="19" t="s">
        <v>168</v>
      </c>
      <c r="H52" s="64" t="str">
        <f>IF($C52="","",RIGHT(VLOOKUP($C52,女子ﾃﾞｰﾀ貼付ｼｰﾄ!$A$3:$AA$34,26,FALSE),1))</f>
        <v/>
      </c>
      <c r="I52" s="65" t="str">
        <f>IF($C52="","",TEXT(VLOOKUP($C52,女子ﾃﾞｰﾀ貼付ｼｰﾄ!$A$3:$AA$34,23,FALSE),"yyyymmdd"))</f>
        <v/>
      </c>
      <c r="J52" s="66" t="str">
        <f>IF($C52="","",VLOOKUP($C52,女子ﾃﾞｰﾀ貼付ｼｰﾄ!$A$3:$AA$34,21,FALSE))</f>
        <v/>
      </c>
      <c r="K52" s="99" t="str">
        <f>IF($C52="","",VLOOKUP($C52,女子ﾃﾞｰﾀ貼付ｼｰﾄ!$A$3:$AA$34,17,FALSE))</f>
        <v/>
      </c>
      <c r="L52" s="100" t="str" cm="1">
        <f t="array" ref="L52">IF($C52="","",VLOOKUP($C52,女子ﾃﾞｰﾀ貼付ｼｰﾄ!$A$3:$AA$34,14,aflse))</f>
        <v/>
      </c>
      <c r="M52" s="67"/>
      <c r="N52" s="75"/>
      <c r="O52" s="73"/>
      <c r="P52" s="76"/>
      <c r="Q52" s="73"/>
      <c r="R52" s="74"/>
      <c r="S52" s="72"/>
    </row>
    <row r="53" spans="1:19" s="25" customFormat="1" ht="24.95" customHeight="1">
      <c r="A53" s="63">
        <v>46</v>
      </c>
      <c r="B53" s="75"/>
      <c r="C53" s="74"/>
      <c r="D53" s="19" t="str">
        <f>IF($C53="","",VLOOKUP($C53,女子ﾃﾞｰﾀ貼付ｼｰﾄ!$A$3:$AA$34,2,FALSE))</f>
        <v/>
      </c>
      <c r="E53" s="98" t="str">
        <f>IF($C53="","",VLOOKUP($C53,女子ﾃﾞｰﾀ貼付ｼｰﾄ!$A$3:$AA$34,3,FALSE))</f>
        <v/>
      </c>
      <c r="F53" s="24" t="str">
        <f>IF($C53="","",VLOOKUP($C53,女子ﾃﾞｰﾀ貼付ｼｰﾄ!$A$3:$AA$34,4,FALSE))</f>
        <v/>
      </c>
      <c r="G53" s="19" t="s">
        <v>168</v>
      </c>
      <c r="H53" s="64" t="str">
        <f>IF($C53="","",RIGHT(VLOOKUP($C53,女子ﾃﾞｰﾀ貼付ｼｰﾄ!$A$3:$AA$34,26,FALSE),1))</f>
        <v/>
      </c>
      <c r="I53" s="65" t="str">
        <f>IF($C53="","",TEXT(VLOOKUP($C53,女子ﾃﾞｰﾀ貼付ｼｰﾄ!$A$3:$AA$34,23,FALSE),"yyyymmdd"))</f>
        <v/>
      </c>
      <c r="J53" s="66" t="str">
        <f>IF($C53="","",VLOOKUP($C53,女子ﾃﾞｰﾀ貼付ｼｰﾄ!$A$3:$AA$34,21,FALSE))</f>
        <v/>
      </c>
      <c r="K53" s="99" t="str">
        <f>IF($C53="","",VLOOKUP($C53,女子ﾃﾞｰﾀ貼付ｼｰﾄ!$A$3:$AA$34,17,FALSE))</f>
        <v/>
      </c>
      <c r="L53" s="100" t="str" cm="1">
        <f t="array" ref="L53">IF($C53="","",VLOOKUP($C53,女子ﾃﾞｰﾀ貼付ｼｰﾄ!$A$3:$AA$34,14,aflse))</f>
        <v/>
      </c>
      <c r="M53" s="67"/>
      <c r="N53" s="75"/>
      <c r="O53" s="73"/>
      <c r="P53" s="76"/>
      <c r="Q53" s="73"/>
      <c r="R53" s="74"/>
      <c r="S53" s="72"/>
    </row>
    <row r="54" spans="1:19" s="25" customFormat="1" ht="24.95" customHeight="1">
      <c r="A54" s="63">
        <v>47</v>
      </c>
      <c r="B54" s="75"/>
      <c r="C54" s="74"/>
      <c r="D54" s="19" t="str">
        <f>IF($C54="","",VLOOKUP($C54,女子ﾃﾞｰﾀ貼付ｼｰﾄ!$A$3:$AA$34,2,FALSE))</f>
        <v/>
      </c>
      <c r="E54" s="98" t="str">
        <f>IF($C54="","",VLOOKUP($C54,女子ﾃﾞｰﾀ貼付ｼｰﾄ!$A$3:$AA$34,3,FALSE))</f>
        <v/>
      </c>
      <c r="F54" s="24" t="str">
        <f>IF($C54="","",VLOOKUP($C54,女子ﾃﾞｰﾀ貼付ｼｰﾄ!$A$3:$AA$34,4,FALSE))</f>
        <v/>
      </c>
      <c r="G54" s="19" t="s">
        <v>168</v>
      </c>
      <c r="H54" s="64" t="str">
        <f>IF($C54="","",RIGHT(VLOOKUP($C54,女子ﾃﾞｰﾀ貼付ｼｰﾄ!$A$3:$AA$34,26,FALSE),1))</f>
        <v/>
      </c>
      <c r="I54" s="65" t="str">
        <f>IF($C54="","",TEXT(VLOOKUP($C54,女子ﾃﾞｰﾀ貼付ｼｰﾄ!$A$3:$AA$34,23,FALSE),"yyyymmdd"))</f>
        <v/>
      </c>
      <c r="J54" s="66" t="str">
        <f>IF($C54="","",VLOOKUP($C54,女子ﾃﾞｰﾀ貼付ｼｰﾄ!$A$3:$AA$34,21,FALSE))</f>
        <v/>
      </c>
      <c r="K54" s="99" t="str">
        <f>IF($C54="","",VLOOKUP($C54,女子ﾃﾞｰﾀ貼付ｼｰﾄ!$A$3:$AA$34,17,FALSE))</f>
        <v/>
      </c>
      <c r="L54" s="100" t="str" cm="1">
        <f t="array" ref="L54">IF($C54="","",VLOOKUP($C54,女子ﾃﾞｰﾀ貼付ｼｰﾄ!$A$3:$AA$34,14,aflse))</f>
        <v/>
      </c>
      <c r="M54" s="67"/>
      <c r="N54" s="75"/>
      <c r="O54" s="73"/>
      <c r="P54" s="76"/>
      <c r="Q54" s="73"/>
      <c r="R54" s="74"/>
      <c r="S54" s="72"/>
    </row>
    <row r="55" spans="1:19" s="25" customFormat="1" ht="24.95" customHeight="1">
      <c r="A55" s="63">
        <v>48</v>
      </c>
      <c r="B55" s="75"/>
      <c r="C55" s="74"/>
      <c r="D55" s="19" t="str">
        <f>IF($C55="","",VLOOKUP($C55,女子ﾃﾞｰﾀ貼付ｼｰﾄ!$A$3:$AA$34,2,FALSE))</f>
        <v/>
      </c>
      <c r="E55" s="98" t="str">
        <f>IF($C55="","",VLOOKUP($C55,女子ﾃﾞｰﾀ貼付ｼｰﾄ!$A$3:$AA$34,3,FALSE))</f>
        <v/>
      </c>
      <c r="F55" s="24" t="str">
        <f>IF($C55="","",VLOOKUP($C55,女子ﾃﾞｰﾀ貼付ｼｰﾄ!$A$3:$AA$34,4,FALSE))</f>
        <v/>
      </c>
      <c r="G55" s="19" t="s">
        <v>168</v>
      </c>
      <c r="H55" s="64" t="str">
        <f>IF($C55="","",RIGHT(VLOOKUP($C55,女子ﾃﾞｰﾀ貼付ｼｰﾄ!$A$3:$AA$34,26,FALSE),1))</f>
        <v/>
      </c>
      <c r="I55" s="65" t="str">
        <f>IF($C55="","",TEXT(VLOOKUP($C55,女子ﾃﾞｰﾀ貼付ｼｰﾄ!$A$3:$AA$34,23,FALSE),"yyyymmdd"))</f>
        <v/>
      </c>
      <c r="J55" s="66" t="str">
        <f>IF($C55="","",VLOOKUP($C55,女子ﾃﾞｰﾀ貼付ｼｰﾄ!$A$3:$AA$34,21,FALSE))</f>
        <v/>
      </c>
      <c r="K55" s="99" t="str">
        <f>IF($C55="","",VLOOKUP($C55,女子ﾃﾞｰﾀ貼付ｼｰﾄ!$A$3:$AA$34,17,FALSE))</f>
        <v/>
      </c>
      <c r="L55" s="100" t="str" cm="1">
        <f t="array" ref="L55">IF($C55="","",VLOOKUP($C55,女子ﾃﾞｰﾀ貼付ｼｰﾄ!$A$3:$AA$34,14,aflse))</f>
        <v/>
      </c>
      <c r="M55" s="67"/>
      <c r="N55" s="75"/>
      <c r="O55" s="73"/>
      <c r="P55" s="76"/>
      <c r="Q55" s="73"/>
      <c r="R55" s="74"/>
      <c r="S55" s="72"/>
    </row>
    <row r="56" spans="1:19" s="25" customFormat="1" ht="24.95" customHeight="1">
      <c r="A56" s="63">
        <v>49</v>
      </c>
      <c r="B56" s="75"/>
      <c r="C56" s="74"/>
      <c r="D56" s="19" t="str">
        <f>IF($C56="","",VLOOKUP($C56,女子ﾃﾞｰﾀ貼付ｼｰﾄ!$A$3:$AA$34,2,FALSE))</f>
        <v/>
      </c>
      <c r="E56" s="98" t="str">
        <f>IF($C56="","",VLOOKUP($C56,女子ﾃﾞｰﾀ貼付ｼｰﾄ!$A$3:$AA$34,3,FALSE))</f>
        <v/>
      </c>
      <c r="F56" s="24" t="str">
        <f>IF($C56="","",VLOOKUP($C56,女子ﾃﾞｰﾀ貼付ｼｰﾄ!$A$3:$AA$34,4,FALSE))</f>
        <v/>
      </c>
      <c r="G56" s="19" t="s">
        <v>168</v>
      </c>
      <c r="H56" s="64" t="str">
        <f>IF($C56="","",RIGHT(VLOOKUP($C56,女子ﾃﾞｰﾀ貼付ｼｰﾄ!$A$3:$AA$34,26,FALSE),1))</f>
        <v/>
      </c>
      <c r="I56" s="65" t="str">
        <f>IF($C56="","",TEXT(VLOOKUP($C56,女子ﾃﾞｰﾀ貼付ｼｰﾄ!$A$3:$AA$34,23,FALSE),"yyyymmdd"))</f>
        <v/>
      </c>
      <c r="J56" s="66" t="str">
        <f>IF($C56="","",VLOOKUP($C56,女子ﾃﾞｰﾀ貼付ｼｰﾄ!$A$3:$AA$34,21,FALSE))</f>
        <v/>
      </c>
      <c r="K56" s="99" t="str">
        <f>IF($C56="","",VLOOKUP($C56,女子ﾃﾞｰﾀ貼付ｼｰﾄ!$A$3:$AA$34,17,FALSE))</f>
        <v/>
      </c>
      <c r="L56" s="100" t="str" cm="1">
        <f t="array" ref="L56">IF($C56="","",VLOOKUP($C56,女子ﾃﾞｰﾀ貼付ｼｰﾄ!$A$3:$AA$34,14,aflse))</f>
        <v/>
      </c>
      <c r="M56" s="67"/>
      <c r="N56" s="75"/>
      <c r="O56" s="73"/>
      <c r="P56" s="76"/>
      <c r="Q56" s="73"/>
      <c r="R56" s="74"/>
      <c r="S56" s="72"/>
    </row>
    <row r="57" spans="1:19" s="25" customFormat="1" ht="24.95" customHeight="1">
      <c r="A57" s="63">
        <v>50</v>
      </c>
      <c r="B57" s="75"/>
      <c r="C57" s="74"/>
      <c r="D57" s="19" t="str">
        <f>IF($C57="","",VLOOKUP($C57,女子ﾃﾞｰﾀ貼付ｼｰﾄ!$A$3:$AA$34,2,FALSE))</f>
        <v/>
      </c>
      <c r="E57" s="98" t="str">
        <f>IF($C57="","",VLOOKUP($C57,女子ﾃﾞｰﾀ貼付ｼｰﾄ!$A$3:$AA$34,3,FALSE))</f>
        <v/>
      </c>
      <c r="F57" s="24" t="str">
        <f>IF($C57="","",VLOOKUP($C57,女子ﾃﾞｰﾀ貼付ｼｰﾄ!$A$3:$AA$34,4,FALSE))</f>
        <v/>
      </c>
      <c r="G57" s="19" t="s">
        <v>168</v>
      </c>
      <c r="H57" s="64" t="str">
        <f>IF($C57="","",RIGHT(VLOOKUP($C57,女子ﾃﾞｰﾀ貼付ｼｰﾄ!$A$3:$AA$34,26,FALSE),1))</f>
        <v/>
      </c>
      <c r="I57" s="65" t="str">
        <f>IF($C57="","",TEXT(VLOOKUP($C57,女子ﾃﾞｰﾀ貼付ｼｰﾄ!$A$3:$AA$34,23,FALSE),"yyyymmdd"))</f>
        <v/>
      </c>
      <c r="J57" s="66" t="str">
        <f>IF($C57="","",VLOOKUP($C57,女子ﾃﾞｰﾀ貼付ｼｰﾄ!$A$3:$AA$34,21,FALSE))</f>
        <v/>
      </c>
      <c r="K57" s="99" t="str">
        <f>IF($C57="","",VLOOKUP($C57,女子ﾃﾞｰﾀ貼付ｼｰﾄ!$A$3:$AA$34,17,FALSE))</f>
        <v/>
      </c>
      <c r="L57" s="100" t="str" cm="1">
        <f t="array" ref="L57">IF($C57="","",VLOOKUP($C57,女子ﾃﾞｰﾀ貼付ｼｰﾄ!$A$3:$AA$34,14,aflse))</f>
        <v/>
      </c>
      <c r="M57" s="67"/>
      <c r="N57" s="75"/>
      <c r="O57" s="73"/>
      <c r="P57" s="76"/>
      <c r="Q57" s="73"/>
      <c r="R57" s="74"/>
      <c r="S57" s="72"/>
    </row>
    <row r="58" spans="1:19" s="25" customFormat="1" ht="24.95" customHeight="1">
      <c r="A58" s="63">
        <v>51</v>
      </c>
      <c r="B58" s="75"/>
      <c r="C58" s="74"/>
      <c r="D58" s="19" t="str">
        <f>IF($C58="","",VLOOKUP($C58,女子ﾃﾞｰﾀ貼付ｼｰﾄ!$A$3:$AA$34,2,FALSE))</f>
        <v/>
      </c>
      <c r="E58" s="98" t="str">
        <f>IF($C58="","",VLOOKUP($C58,女子ﾃﾞｰﾀ貼付ｼｰﾄ!$A$3:$AA$34,3,FALSE))</f>
        <v/>
      </c>
      <c r="F58" s="24" t="str">
        <f>IF($C58="","",VLOOKUP($C58,女子ﾃﾞｰﾀ貼付ｼｰﾄ!$A$3:$AA$34,4,FALSE))</f>
        <v/>
      </c>
      <c r="G58" s="19" t="s">
        <v>168</v>
      </c>
      <c r="H58" s="64" t="str">
        <f>IF($C58="","",RIGHT(VLOOKUP($C58,女子ﾃﾞｰﾀ貼付ｼｰﾄ!$A$3:$AA$34,26,FALSE),1))</f>
        <v/>
      </c>
      <c r="I58" s="65" t="str">
        <f>IF($C58="","",TEXT(VLOOKUP($C58,女子ﾃﾞｰﾀ貼付ｼｰﾄ!$A$3:$AA$34,23,FALSE),"yyyymmdd"))</f>
        <v/>
      </c>
      <c r="J58" s="66" t="str">
        <f>IF($C58="","",VLOOKUP($C58,女子ﾃﾞｰﾀ貼付ｼｰﾄ!$A$3:$AA$34,21,FALSE))</f>
        <v/>
      </c>
      <c r="K58" s="99" t="str">
        <f>IF($C58="","",VLOOKUP($C58,女子ﾃﾞｰﾀ貼付ｼｰﾄ!$A$3:$AA$34,17,FALSE))</f>
        <v/>
      </c>
      <c r="L58" s="100" t="str" cm="1">
        <f t="array" ref="L58">IF($C58="","",VLOOKUP($C58,女子ﾃﾞｰﾀ貼付ｼｰﾄ!$A$3:$AA$34,14,aflse))</f>
        <v/>
      </c>
      <c r="M58" s="67"/>
      <c r="N58" s="75"/>
      <c r="O58" s="73"/>
      <c r="P58" s="76"/>
      <c r="Q58" s="73"/>
      <c r="R58" s="74"/>
      <c r="S58" s="72"/>
    </row>
    <row r="59" spans="1:19" s="25" customFormat="1" ht="24.95" customHeight="1">
      <c r="A59" s="63">
        <v>52</v>
      </c>
      <c r="B59" s="75"/>
      <c r="C59" s="74"/>
      <c r="D59" s="19" t="str">
        <f>IF($C59="","",VLOOKUP($C59,女子ﾃﾞｰﾀ貼付ｼｰﾄ!$A$3:$AA$34,2,FALSE))</f>
        <v/>
      </c>
      <c r="E59" s="98" t="str">
        <f>IF($C59="","",VLOOKUP($C59,女子ﾃﾞｰﾀ貼付ｼｰﾄ!$A$3:$AA$34,3,FALSE))</f>
        <v/>
      </c>
      <c r="F59" s="24" t="str">
        <f>IF($C59="","",VLOOKUP($C59,女子ﾃﾞｰﾀ貼付ｼｰﾄ!$A$3:$AA$34,4,FALSE))</f>
        <v/>
      </c>
      <c r="G59" s="19" t="s">
        <v>168</v>
      </c>
      <c r="H59" s="64" t="str">
        <f>IF($C59="","",RIGHT(VLOOKUP($C59,女子ﾃﾞｰﾀ貼付ｼｰﾄ!$A$3:$AA$34,26,FALSE),1))</f>
        <v/>
      </c>
      <c r="I59" s="65" t="str">
        <f>IF($C59="","",TEXT(VLOOKUP($C59,女子ﾃﾞｰﾀ貼付ｼｰﾄ!$A$3:$AA$34,23,FALSE),"yyyymmdd"))</f>
        <v/>
      </c>
      <c r="J59" s="66" t="str">
        <f>IF($C59="","",VLOOKUP($C59,女子ﾃﾞｰﾀ貼付ｼｰﾄ!$A$3:$AA$34,21,FALSE))</f>
        <v/>
      </c>
      <c r="K59" s="99" t="str">
        <f>IF($C59="","",VLOOKUP($C59,女子ﾃﾞｰﾀ貼付ｼｰﾄ!$A$3:$AA$34,17,FALSE))</f>
        <v/>
      </c>
      <c r="L59" s="100" t="str" cm="1">
        <f t="array" ref="L59">IF($C59="","",VLOOKUP($C59,女子ﾃﾞｰﾀ貼付ｼｰﾄ!$A$3:$AA$34,14,aflse))</f>
        <v/>
      </c>
      <c r="M59" s="67"/>
      <c r="N59" s="75"/>
      <c r="O59" s="73"/>
      <c r="P59" s="76"/>
      <c r="Q59" s="73"/>
      <c r="R59" s="74"/>
      <c r="S59" s="72"/>
    </row>
    <row r="60" spans="1:19" s="25" customFormat="1" ht="24.95" customHeight="1">
      <c r="A60" s="63">
        <v>53</v>
      </c>
      <c r="B60" s="75"/>
      <c r="C60" s="74"/>
      <c r="D60" s="19" t="str">
        <f>IF($C60="","",VLOOKUP($C60,女子ﾃﾞｰﾀ貼付ｼｰﾄ!$A$3:$AA$34,2,FALSE))</f>
        <v/>
      </c>
      <c r="E60" s="98" t="str">
        <f>IF($C60="","",VLOOKUP($C60,女子ﾃﾞｰﾀ貼付ｼｰﾄ!$A$3:$AA$34,3,FALSE))</f>
        <v/>
      </c>
      <c r="F60" s="24" t="str">
        <f>IF($C60="","",VLOOKUP($C60,女子ﾃﾞｰﾀ貼付ｼｰﾄ!$A$3:$AA$34,4,FALSE))</f>
        <v/>
      </c>
      <c r="G60" s="19" t="s">
        <v>168</v>
      </c>
      <c r="H60" s="64" t="str">
        <f>IF($C60="","",RIGHT(VLOOKUP($C60,女子ﾃﾞｰﾀ貼付ｼｰﾄ!$A$3:$AA$34,26,FALSE),1))</f>
        <v/>
      </c>
      <c r="I60" s="65" t="str">
        <f>IF($C60="","",TEXT(VLOOKUP($C60,女子ﾃﾞｰﾀ貼付ｼｰﾄ!$A$3:$AA$34,23,FALSE),"yyyymmdd"))</f>
        <v/>
      </c>
      <c r="J60" s="66" t="str">
        <f>IF($C60="","",VLOOKUP($C60,女子ﾃﾞｰﾀ貼付ｼｰﾄ!$A$3:$AA$34,21,FALSE))</f>
        <v/>
      </c>
      <c r="K60" s="99" t="str">
        <f>IF($C60="","",VLOOKUP($C60,女子ﾃﾞｰﾀ貼付ｼｰﾄ!$A$3:$AA$34,17,FALSE))</f>
        <v/>
      </c>
      <c r="L60" s="100" t="str" cm="1">
        <f t="array" ref="L60">IF($C60="","",VLOOKUP($C60,女子ﾃﾞｰﾀ貼付ｼｰﾄ!$A$3:$AA$34,14,aflse))</f>
        <v/>
      </c>
      <c r="M60" s="67"/>
      <c r="N60" s="75"/>
      <c r="O60" s="73"/>
      <c r="P60" s="76"/>
      <c r="Q60" s="73"/>
      <c r="R60" s="74"/>
      <c r="S60" s="72"/>
    </row>
    <row r="61" spans="1:19" s="25" customFormat="1" ht="24.95" customHeight="1">
      <c r="A61" s="63">
        <v>54</v>
      </c>
      <c r="B61" s="75"/>
      <c r="C61" s="74"/>
      <c r="D61" s="19" t="str">
        <f>IF($C61="","",VLOOKUP($C61,女子ﾃﾞｰﾀ貼付ｼｰﾄ!$A$3:$AA$34,2,FALSE))</f>
        <v/>
      </c>
      <c r="E61" s="98" t="str">
        <f>IF($C61="","",VLOOKUP($C61,女子ﾃﾞｰﾀ貼付ｼｰﾄ!$A$3:$AA$34,3,FALSE))</f>
        <v/>
      </c>
      <c r="F61" s="24" t="str">
        <f>IF($C61="","",VLOOKUP($C61,女子ﾃﾞｰﾀ貼付ｼｰﾄ!$A$3:$AA$34,4,FALSE))</f>
        <v/>
      </c>
      <c r="G61" s="19" t="s">
        <v>168</v>
      </c>
      <c r="H61" s="64" t="str">
        <f>IF($C61="","",RIGHT(VLOOKUP($C61,女子ﾃﾞｰﾀ貼付ｼｰﾄ!$A$3:$AA$34,26,FALSE),1))</f>
        <v/>
      </c>
      <c r="I61" s="65" t="str">
        <f>IF($C61="","",TEXT(VLOOKUP($C61,女子ﾃﾞｰﾀ貼付ｼｰﾄ!$A$3:$AA$34,23,FALSE),"yyyymmdd"))</f>
        <v/>
      </c>
      <c r="J61" s="66" t="str">
        <f>IF($C61="","",VLOOKUP($C61,女子ﾃﾞｰﾀ貼付ｼｰﾄ!$A$3:$AA$34,21,FALSE))</f>
        <v/>
      </c>
      <c r="K61" s="99" t="str">
        <f>IF($C61="","",VLOOKUP($C61,女子ﾃﾞｰﾀ貼付ｼｰﾄ!$A$3:$AA$34,17,FALSE))</f>
        <v/>
      </c>
      <c r="L61" s="100" t="str" cm="1">
        <f t="array" ref="L61">IF($C61="","",VLOOKUP($C61,女子ﾃﾞｰﾀ貼付ｼｰﾄ!$A$3:$AA$34,14,aflse))</f>
        <v/>
      </c>
      <c r="M61" s="67"/>
      <c r="N61" s="75"/>
      <c r="O61" s="73"/>
      <c r="P61" s="76"/>
      <c r="Q61" s="73"/>
      <c r="R61" s="74"/>
      <c r="S61" s="72"/>
    </row>
    <row r="62" spans="1:19" s="25" customFormat="1" ht="24.95" customHeight="1">
      <c r="A62" s="63">
        <v>55</v>
      </c>
      <c r="B62" s="75"/>
      <c r="C62" s="74"/>
      <c r="D62" s="19" t="str">
        <f>IF($C62="","",VLOOKUP($C62,女子ﾃﾞｰﾀ貼付ｼｰﾄ!$A$3:$AA$34,2,FALSE))</f>
        <v/>
      </c>
      <c r="E62" s="98" t="str">
        <f>IF($C62="","",VLOOKUP($C62,女子ﾃﾞｰﾀ貼付ｼｰﾄ!$A$3:$AA$34,3,FALSE))</f>
        <v/>
      </c>
      <c r="F62" s="24" t="str">
        <f>IF($C62="","",VLOOKUP($C62,女子ﾃﾞｰﾀ貼付ｼｰﾄ!$A$3:$AA$34,4,FALSE))</f>
        <v/>
      </c>
      <c r="G62" s="19" t="s">
        <v>168</v>
      </c>
      <c r="H62" s="64" t="str">
        <f>IF($C62="","",RIGHT(VLOOKUP($C62,女子ﾃﾞｰﾀ貼付ｼｰﾄ!$A$3:$AA$34,26,FALSE),1))</f>
        <v/>
      </c>
      <c r="I62" s="65" t="str">
        <f>IF($C62="","",TEXT(VLOOKUP($C62,女子ﾃﾞｰﾀ貼付ｼｰﾄ!$A$3:$AA$34,23,FALSE),"yyyymmdd"))</f>
        <v/>
      </c>
      <c r="J62" s="66" t="str">
        <f>IF($C62="","",VLOOKUP($C62,女子ﾃﾞｰﾀ貼付ｼｰﾄ!$A$3:$AA$34,21,FALSE))</f>
        <v/>
      </c>
      <c r="K62" s="99" t="str">
        <f>IF($C62="","",VLOOKUP($C62,女子ﾃﾞｰﾀ貼付ｼｰﾄ!$A$3:$AA$34,17,FALSE))</f>
        <v/>
      </c>
      <c r="L62" s="100" t="str" cm="1">
        <f t="array" ref="L62">IF($C62="","",VLOOKUP($C62,女子ﾃﾞｰﾀ貼付ｼｰﾄ!$A$3:$AA$34,14,aflse))</f>
        <v/>
      </c>
      <c r="M62" s="67"/>
      <c r="N62" s="75"/>
      <c r="O62" s="73"/>
      <c r="P62" s="76"/>
      <c r="Q62" s="73"/>
      <c r="R62" s="74"/>
      <c r="S62" s="72"/>
    </row>
    <row r="63" spans="1:19" s="25" customFormat="1" ht="24.95" customHeight="1">
      <c r="A63" s="63">
        <v>56</v>
      </c>
      <c r="B63" s="75"/>
      <c r="C63" s="74"/>
      <c r="D63" s="19" t="str">
        <f>IF($C63="","",VLOOKUP($C63,女子ﾃﾞｰﾀ貼付ｼｰﾄ!$A$3:$AA$34,2,FALSE))</f>
        <v/>
      </c>
      <c r="E63" s="98" t="str">
        <f>IF($C63="","",VLOOKUP($C63,女子ﾃﾞｰﾀ貼付ｼｰﾄ!$A$3:$AA$34,3,FALSE))</f>
        <v/>
      </c>
      <c r="F63" s="24" t="str">
        <f>IF($C63="","",VLOOKUP($C63,女子ﾃﾞｰﾀ貼付ｼｰﾄ!$A$3:$AA$34,4,FALSE))</f>
        <v/>
      </c>
      <c r="G63" s="19" t="s">
        <v>168</v>
      </c>
      <c r="H63" s="64" t="str">
        <f>IF($C63="","",RIGHT(VLOOKUP($C63,女子ﾃﾞｰﾀ貼付ｼｰﾄ!$A$3:$AA$34,26,FALSE),1))</f>
        <v/>
      </c>
      <c r="I63" s="65" t="str">
        <f>IF($C63="","",TEXT(VLOOKUP($C63,女子ﾃﾞｰﾀ貼付ｼｰﾄ!$A$3:$AA$34,23,FALSE),"yyyymmdd"))</f>
        <v/>
      </c>
      <c r="J63" s="66" t="str">
        <f>IF($C63="","",VLOOKUP($C63,女子ﾃﾞｰﾀ貼付ｼｰﾄ!$A$3:$AA$34,21,FALSE))</f>
        <v/>
      </c>
      <c r="K63" s="99" t="str">
        <f>IF($C63="","",VLOOKUP($C63,女子ﾃﾞｰﾀ貼付ｼｰﾄ!$A$3:$AA$34,17,FALSE))</f>
        <v/>
      </c>
      <c r="L63" s="100" t="str" cm="1">
        <f t="array" ref="L63">IF($C63="","",VLOOKUP($C63,女子ﾃﾞｰﾀ貼付ｼｰﾄ!$A$3:$AA$34,14,aflse))</f>
        <v/>
      </c>
      <c r="M63" s="67"/>
      <c r="N63" s="75"/>
      <c r="O63" s="73"/>
      <c r="P63" s="76"/>
      <c r="Q63" s="73"/>
      <c r="R63" s="74"/>
      <c r="S63" s="72"/>
    </row>
    <row r="64" spans="1:19" s="25" customFormat="1" ht="24.95" customHeight="1">
      <c r="A64" s="63">
        <v>57</v>
      </c>
      <c r="B64" s="75"/>
      <c r="C64" s="74"/>
      <c r="D64" s="19" t="str">
        <f>IF($C64="","",VLOOKUP($C64,女子ﾃﾞｰﾀ貼付ｼｰﾄ!$A$3:$AA$34,2,FALSE))</f>
        <v/>
      </c>
      <c r="E64" s="98" t="str">
        <f>IF($C64="","",VLOOKUP($C64,女子ﾃﾞｰﾀ貼付ｼｰﾄ!$A$3:$AA$34,3,FALSE))</f>
        <v/>
      </c>
      <c r="F64" s="24" t="str">
        <f>IF($C64="","",VLOOKUP($C64,女子ﾃﾞｰﾀ貼付ｼｰﾄ!$A$3:$AA$34,4,FALSE))</f>
        <v/>
      </c>
      <c r="G64" s="19" t="s">
        <v>168</v>
      </c>
      <c r="H64" s="64" t="str">
        <f>IF($C64="","",RIGHT(VLOOKUP($C64,女子ﾃﾞｰﾀ貼付ｼｰﾄ!$A$3:$AA$34,26,FALSE),1))</f>
        <v/>
      </c>
      <c r="I64" s="65" t="str">
        <f>IF($C64="","",TEXT(VLOOKUP($C64,女子ﾃﾞｰﾀ貼付ｼｰﾄ!$A$3:$AA$34,23,FALSE),"yyyymmdd"))</f>
        <v/>
      </c>
      <c r="J64" s="66" t="str">
        <f>IF($C64="","",VLOOKUP($C64,女子ﾃﾞｰﾀ貼付ｼｰﾄ!$A$3:$AA$34,21,FALSE))</f>
        <v/>
      </c>
      <c r="K64" s="99" t="str">
        <f>IF($C64="","",VLOOKUP($C64,女子ﾃﾞｰﾀ貼付ｼｰﾄ!$A$3:$AA$34,17,FALSE))</f>
        <v/>
      </c>
      <c r="L64" s="100" t="str" cm="1">
        <f t="array" ref="L64">IF($C64="","",VLOOKUP($C64,女子ﾃﾞｰﾀ貼付ｼｰﾄ!$A$3:$AA$34,14,aflse))</f>
        <v/>
      </c>
      <c r="M64" s="67"/>
      <c r="N64" s="75"/>
      <c r="O64" s="73"/>
      <c r="P64" s="76"/>
      <c r="Q64" s="73"/>
      <c r="R64" s="74"/>
      <c r="S64" s="72"/>
    </row>
    <row r="65" spans="1:19" s="25" customFormat="1" ht="24.95" customHeight="1">
      <c r="A65" s="63">
        <v>58</v>
      </c>
      <c r="B65" s="75"/>
      <c r="C65" s="74"/>
      <c r="D65" s="19" t="str">
        <f>IF($C65="","",VLOOKUP($C65,女子ﾃﾞｰﾀ貼付ｼｰﾄ!$A$3:$AA$34,2,FALSE))</f>
        <v/>
      </c>
      <c r="E65" s="98" t="str">
        <f>IF($C65="","",VLOOKUP($C65,女子ﾃﾞｰﾀ貼付ｼｰﾄ!$A$3:$AA$34,3,FALSE))</f>
        <v/>
      </c>
      <c r="F65" s="24" t="str">
        <f>IF($C65="","",VLOOKUP($C65,女子ﾃﾞｰﾀ貼付ｼｰﾄ!$A$3:$AA$34,4,FALSE))</f>
        <v/>
      </c>
      <c r="G65" s="19" t="s">
        <v>168</v>
      </c>
      <c r="H65" s="64" t="str">
        <f>IF($C65="","",RIGHT(VLOOKUP($C65,女子ﾃﾞｰﾀ貼付ｼｰﾄ!$A$3:$AA$34,26,FALSE),1))</f>
        <v/>
      </c>
      <c r="I65" s="65" t="str">
        <f>IF($C65="","",TEXT(VLOOKUP($C65,女子ﾃﾞｰﾀ貼付ｼｰﾄ!$A$3:$AA$34,23,FALSE),"yyyymmdd"))</f>
        <v/>
      </c>
      <c r="J65" s="66" t="str">
        <f>IF($C65="","",VLOOKUP($C65,女子ﾃﾞｰﾀ貼付ｼｰﾄ!$A$3:$AA$34,21,FALSE))</f>
        <v/>
      </c>
      <c r="K65" s="99" t="str">
        <f>IF($C65="","",VLOOKUP($C65,女子ﾃﾞｰﾀ貼付ｼｰﾄ!$A$3:$AA$34,17,FALSE))</f>
        <v/>
      </c>
      <c r="L65" s="100" t="str" cm="1">
        <f t="array" ref="L65">IF($C65="","",VLOOKUP($C65,女子ﾃﾞｰﾀ貼付ｼｰﾄ!$A$3:$AA$34,14,aflse))</f>
        <v/>
      </c>
      <c r="M65" s="67"/>
      <c r="N65" s="75"/>
      <c r="O65" s="73"/>
      <c r="P65" s="76"/>
      <c r="Q65" s="73"/>
      <c r="R65" s="74"/>
      <c r="S65" s="72"/>
    </row>
    <row r="66" spans="1:19" s="25" customFormat="1" ht="24.95" customHeight="1">
      <c r="A66" s="63">
        <v>59</v>
      </c>
      <c r="B66" s="75"/>
      <c r="C66" s="74"/>
      <c r="D66" s="19" t="str">
        <f>IF($C66="","",VLOOKUP($C66,女子ﾃﾞｰﾀ貼付ｼｰﾄ!$A$3:$AA$34,2,FALSE))</f>
        <v/>
      </c>
      <c r="E66" s="98" t="str">
        <f>IF($C66="","",VLOOKUP($C66,女子ﾃﾞｰﾀ貼付ｼｰﾄ!$A$3:$AA$34,3,FALSE))</f>
        <v/>
      </c>
      <c r="F66" s="24" t="str">
        <f>IF($C66="","",VLOOKUP($C66,女子ﾃﾞｰﾀ貼付ｼｰﾄ!$A$3:$AA$34,4,FALSE))</f>
        <v/>
      </c>
      <c r="G66" s="19" t="s">
        <v>168</v>
      </c>
      <c r="H66" s="64" t="str">
        <f>IF($C66="","",RIGHT(VLOOKUP($C66,女子ﾃﾞｰﾀ貼付ｼｰﾄ!$A$3:$AA$34,26,FALSE),1))</f>
        <v/>
      </c>
      <c r="I66" s="65" t="str">
        <f>IF($C66="","",TEXT(VLOOKUP($C66,女子ﾃﾞｰﾀ貼付ｼｰﾄ!$A$3:$AA$34,23,FALSE),"yyyymmdd"))</f>
        <v/>
      </c>
      <c r="J66" s="66" t="str">
        <f>IF($C66="","",VLOOKUP($C66,女子ﾃﾞｰﾀ貼付ｼｰﾄ!$A$3:$AA$34,21,FALSE))</f>
        <v/>
      </c>
      <c r="K66" s="99" t="str">
        <f>IF($C66="","",VLOOKUP($C66,女子ﾃﾞｰﾀ貼付ｼｰﾄ!$A$3:$AA$34,17,FALSE))</f>
        <v/>
      </c>
      <c r="L66" s="100" t="str" cm="1">
        <f t="array" ref="L66">IF($C66="","",VLOOKUP($C66,女子ﾃﾞｰﾀ貼付ｼｰﾄ!$A$3:$AA$34,14,aflse))</f>
        <v/>
      </c>
      <c r="M66" s="67"/>
      <c r="N66" s="75"/>
      <c r="O66" s="73"/>
      <c r="P66" s="76"/>
      <c r="Q66" s="73"/>
      <c r="R66" s="74"/>
      <c r="S66" s="72"/>
    </row>
    <row r="67" spans="1:19" s="25" customFormat="1" ht="24.95" customHeight="1">
      <c r="A67" s="63">
        <v>60</v>
      </c>
      <c r="B67" s="75"/>
      <c r="C67" s="74"/>
      <c r="D67" s="19" t="str">
        <f>IF($C67="","",VLOOKUP($C67,女子ﾃﾞｰﾀ貼付ｼｰﾄ!$A$3:$AA$34,2,FALSE))</f>
        <v/>
      </c>
      <c r="E67" s="98" t="str">
        <f>IF($C67="","",VLOOKUP($C67,女子ﾃﾞｰﾀ貼付ｼｰﾄ!$A$3:$AA$34,3,FALSE))</f>
        <v/>
      </c>
      <c r="F67" s="24" t="str">
        <f>IF($C67="","",VLOOKUP($C67,女子ﾃﾞｰﾀ貼付ｼｰﾄ!$A$3:$AA$34,4,FALSE))</f>
        <v/>
      </c>
      <c r="G67" s="19" t="s">
        <v>168</v>
      </c>
      <c r="H67" s="64" t="str">
        <f>IF($C67="","",RIGHT(VLOOKUP($C67,女子ﾃﾞｰﾀ貼付ｼｰﾄ!$A$3:$AA$34,26,FALSE),1))</f>
        <v/>
      </c>
      <c r="I67" s="65" t="str">
        <f>IF($C67="","",TEXT(VLOOKUP($C67,女子ﾃﾞｰﾀ貼付ｼｰﾄ!$A$3:$AA$34,23,FALSE),"yyyymmdd"))</f>
        <v/>
      </c>
      <c r="J67" s="66" t="str">
        <f>IF($C67="","",VLOOKUP($C67,女子ﾃﾞｰﾀ貼付ｼｰﾄ!$A$3:$AA$34,21,FALSE))</f>
        <v/>
      </c>
      <c r="K67" s="99" t="str">
        <f>IF($C67="","",VLOOKUP($C67,女子ﾃﾞｰﾀ貼付ｼｰﾄ!$A$3:$AA$34,17,FALSE))</f>
        <v/>
      </c>
      <c r="L67" s="100" t="str" cm="1">
        <f t="array" ref="L67">IF($C67="","",VLOOKUP($C67,女子ﾃﾞｰﾀ貼付ｼｰﾄ!$A$3:$AA$34,14,aflse))</f>
        <v/>
      </c>
      <c r="M67" s="67"/>
      <c r="N67" s="75"/>
      <c r="O67" s="73"/>
      <c r="P67" s="76"/>
      <c r="Q67" s="73"/>
      <c r="R67" s="74"/>
      <c r="S67" s="72"/>
    </row>
    <row r="68" spans="1:19" ht="15" customHeight="1"/>
    <row r="69" spans="1:19" s="35" customFormat="1" ht="12">
      <c r="A69" s="35" t="s">
        <v>66</v>
      </c>
      <c r="M69" s="78" t="s">
        <v>173</v>
      </c>
      <c r="N69" s="79"/>
      <c r="O69" s="80" t="s">
        <v>68</v>
      </c>
      <c r="P69" s="81"/>
      <c r="Q69" s="193">
        <f>N69*1500</f>
        <v>0</v>
      </c>
      <c r="R69" s="82"/>
    </row>
    <row r="70" spans="1:19" s="35" customFormat="1" ht="12">
      <c r="A70" s="35" t="s">
        <v>69</v>
      </c>
      <c r="K70" s="77"/>
      <c r="L70" s="77"/>
      <c r="O70" s="80"/>
      <c r="P70" s="83"/>
      <c r="Q70" s="82"/>
    </row>
    <row r="71" spans="1:19" s="35" customFormat="1" ht="12">
      <c r="A71" s="35" t="s">
        <v>395</v>
      </c>
      <c r="M71" s="78" t="s">
        <v>174</v>
      </c>
      <c r="N71" s="79"/>
      <c r="O71" s="80" t="s">
        <v>68</v>
      </c>
      <c r="P71" s="81"/>
      <c r="Q71" s="193">
        <f>N71*2000</f>
        <v>0</v>
      </c>
      <c r="R71" s="82"/>
    </row>
    <row r="72" spans="1:19" s="35" customFormat="1" ht="12">
      <c r="A72" s="35" t="s">
        <v>97</v>
      </c>
      <c r="O72" s="80"/>
      <c r="P72" s="83"/>
      <c r="Q72" s="82"/>
    </row>
    <row r="73" spans="1:19" s="35" customFormat="1" ht="12">
      <c r="A73" s="35" t="s">
        <v>172</v>
      </c>
      <c r="M73" s="78" t="s">
        <v>175</v>
      </c>
      <c r="N73" s="79"/>
      <c r="O73" s="80" t="s">
        <v>68</v>
      </c>
      <c r="P73" s="81"/>
      <c r="Q73" s="193">
        <f>N73*3000</f>
        <v>0</v>
      </c>
      <c r="R73" s="82"/>
    </row>
    <row r="74" spans="1:19" s="35" customFormat="1" ht="12">
      <c r="A74" s="35" t="s">
        <v>128</v>
      </c>
      <c r="O74" s="80"/>
      <c r="P74" s="85"/>
      <c r="Q74" s="82"/>
    </row>
    <row r="75" spans="1:19" s="35" customFormat="1" ht="12">
      <c r="A75" s="35" t="s">
        <v>72</v>
      </c>
      <c r="D75" s="80"/>
      <c r="E75" s="80"/>
      <c r="F75" s="80"/>
      <c r="G75" s="80"/>
      <c r="H75" s="80"/>
      <c r="I75" s="80"/>
      <c r="J75" s="80"/>
      <c r="K75" s="84"/>
      <c r="L75" s="84"/>
      <c r="M75" s="78" t="s">
        <v>76</v>
      </c>
      <c r="N75" s="79"/>
      <c r="O75" s="80" t="s">
        <v>68</v>
      </c>
      <c r="P75" s="81"/>
      <c r="Q75" s="193">
        <f>N75*4000</f>
        <v>0</v>
      </c>
      <c r="R75" s="82"/>
    </row>
    <row r="76" spans="1:19" s="35" customFormat="1" ht="12">
      <c r="A76" s="82" t="s">
        <v>74</v>
      </c>
      <c r="B76" s="35" t="s">
        <v>73</v>
      </c>
      <c r="C76" s="80"/>
      <c r="K76" s="86"/>
      <c r="L76" s="86"/>
      <c r="O76" s="80"/>
      <c r="P76" s="85"/>
      <c r="Q76" s="82"/>
    </row>
    <row r="77" spans="1:19" s="35" customFormat="1" ht="12">
      <c r="A77" s="82"/>
      <c r="B77" s="80" t="s">
        <v>203</v>
      </c>
      <c r="D77" s="80"/>
      <c r="E77" s="80"/>
      <c r="F77" s="80"/>
      <c r="G77" s="80"/>
      <c r="H77" s="80"/>
      <c r="I77" s="80"/>
      <c r="J77" s="80"/>
      <c r="K77" s="84"/>
      <c r="L77" s="84"/>
      <c r="M77" s="78" t="s">
        <v>90</v>
      </c>
      <c r="N77" s="79"/>
      <c r="O77" s="80" t="s">
        <v>68</v>
      </c>
      <c r="P77" s="81"/>
      <c r="Q77" s="193">
        <f>N77*4000</f>
        <v>0</v>
      </c>
      <c r="R77" s="82"/>
    </row>
    <row r="78" spans="1:19" s="35" customFormat="1" ht="12">
      <c r="A78" s="82"/>
      <c r="C78" s="80"/>
      <c r="K78" s="86"/>
      <c r="L78" s="86"/>
      <c r="O78" s="80"/>
      <c r="P78" s="85"/>
      <c r="Q78" s="82"/>
    </row>
    <row r="79" spans="1:19" s="35" customFormat="1">
      <c r="A79" s="82"/>
      <c r="B79" s="80"/>
      <c r="K79" s="87"/>
      <c r="L79" s="87"/>
      <c r="P79" s="77" t="s">
        <v>77</v>
      </c>
      <c r="Q79" s="193">
        <f>Q69+Q71+Q73+Q75+Q77</f>
        <v>0</v>
      </c>
      <c r="R79" s="6"/>
    </row>
    <row r="80" spans="1:19" s="35" customFormat="1" ht="14.25">
      <c r="A80" s="82"/>
      <c r="C80" s="11"/>
      <c r="D80" s="11"/>
      <c r="E80" s="11"/>
      <c r="F80" s="11"/>
      <c r="G80" s="11"/>
      <c r="H80" s="11"/>
      <c r="I80" s="11"/>
      <c r="J80" s="11"/>
      <c r="R80" s="6"/>
      <c r="S80" s="6"/>
    </row>
    <row r="81" spans="2:18" ht="14.25">
      <c r="B81" s="11" t="s">
        <v>78</v>
      </c>
      <c r="J81" s="11"/>
      <c r="K81" s="35"/>
      <c r="L81" s="35"/>
      <c r="M81" s="11" t="s">
        <v>79</v>
      </c>
      <c r="P81" s="82"/>
      <c r="Q81" s="35"/>
    </row>
    <row r="82" spans="2:18" ht="14.25">
      <c r="B82" s="89"/>
      <c r="C82" s="89"/>
      <c r="D82" s="89"/>
      <c r="E82" s="89"/>
      <c r="F82" s="89"/>
      <c r="G82" s="89"/>
      <c r="H82" s="89"/>
      <c r="I82" s="89"/>
      <c r="J82" s="11"/>
      <c r="K82" s="11"/>
      <c r="L82" s="11"/>
      <c r="M82" s="88" t="s">
        <v>80</v>
      </c>
      <c r="N82" s="386"/>
      <c r="O82" s="386"/>
      <c r="P82" s="386"/>
      <c r="Q82" s="386"/>
    </row>
    <row r="83" spans="2:18" ht="12.75" customHeight="1">
      <c r="B83" s="92"/>
      <c r="C83" s="92"/>
      <c r="D83" s="11"/>
      <c r="E83" s="11"/>
      <c r="F83" s="11"/>
      <c r="G83" s="11"/>
      <c r="H83" s="11"/>
      <c r="I83" s="11"/>
      <c r="J83" s="11"/>
      <c r="K83" s="11"/>
      <c r="L83" s="11"/>
      <c r="M83" s="90" t="s">
        <v>98</v>
      </c>
      <c r="N83" s="408"/>
      <c r="O83" s="408"/>
      <c r="P83" s="408"/>
      <c r="Q83" s="408"/>
      <c r="R83" s="89" t="s">
        <v>99</v>
      </c>
    </row>
    <row r="84" spans="2:18" ht="15" customHeight="1">
      <c r="B84" s="93" t="s">
        <v>83</v>
      </c>
      <c r="C84" s="94" t="s">
        <v>100</v>
      </c>
      <c r="D84" s="406"/>
      <c r="E84" s="406"/>
      <c r="F84" s="95"/>
      <c r="G84" s="95"/>
      <c r="H84" s="11"/>
      <c r="I84" s="11"/>
      <c r="J84" s="11"/>
      <c r="K84" s="11"/>
      <c r="L84" s="11"/>
    </row>
    <row r="85" spans="2:18" ht="15" customHeight="1">
      <c r="B85" s="96"/>
      <c r="C85" s="96"/>
      <c r="D85" s="407"/>
      <c r="E85" s="407"/>
      <c r="F85" s="407"/>
      <c r="G85" s="407"/>
      <c r="H85" s="407"/>
      <c r="I85" s="407"/>
      <c r="J85" s="11"/>
      <c r="K85" s="11"/>
      <c r="L85" s="11"/>
      <c r="M85" s="11" t="s">
        <v>85</v>
      </c>
    </row>
    <row r="86" spans="2:18" ht="15" customHeight="1">
      <c r="B86" s="96" t="s">
        <v>86</v>
      </c>
      <c r="C86" s="96"/>
      <c r="D86" s="405"/>
      <c r="E86" s="405"/>
      <c r="F86" s="405"/>
      <c r="G86" s="405"/>
      <c r="H86" s="405"/>
      <c r="I86" s="405"/>
    </row>
    <row r="87" spans="2:18" ht="15" customHeight="1">
      <c r="B87" s="96" t="s">
        <v>101</v>
      </c>
      <c r="C87" s="96"/>
      <c r="D87" s="405"/>
      <c r="E87" s="405"/>
      <c r="F87" s="405"/>
      <c r="G87" s="405"/>
      <c r="H87" s="405"/>
      <c r="I87" s="405"/>
      <c r="M87" s="96"/>
      <c r="N87" s="89"/>
      <c r="O87" s="89"/>
      <c r="P87" s="96"/>
      <c r="Q87" s="89"/>
      <c r="R87" s="89" t="s">
        <v>88</v>
      </c>
    </row>
    <row r="88" spans="2:18" ht="15" customHeight="1"/>
    <row r="89" spans="2:18" ht="15" customHeight="1"/>
    <row r="90" spans="2:18" ht="15" customHeight="1"/>
  </sheetData>
  <mergeCells count="21">
    <mergeCell ref="R1:S1"/>
    <mergeCell ref="S6:S7"/>
    <mergeCell ref="A6:A7"/>
    <mergeCell ref="B6:C6"/>
    <mergeCell ref="D6:D7"/>
    <mergeCell ref="G6:G7"/>
    <mergeCell ref="P2:R2"/>
    <mergeCell ref="N6:R6"/>
    <mergeCell ref="D87:I87"/>
    <mergeCell ref="M6:M7"/>
    <mergeCell ref="D84:E84"/>
    <mergeCell ref="D85:I85"/>
    <mergeCell ref="F6:F7"/>
    <mergeCell ref="L6:L7"/>
    <mergeCell ref="H6:H7"/>
    <mergeCell ref="J6:J7"/>
    <mergeCell ref="N82:Q82"/>
    <mergeCell ref="N83:Q83"/>
    <mergeCell ref="D86:I86"/>
    <mergeCell ref="F2:M2"/>
    <mergeCell ref="F4:M4"/>
  </mergeCells>
  <phoneticPr fontId="5"/>
  <dataValidations count="2">
    <dataValidation type="list" allowBlank="1" showInputMessage="1" showErrorMessage="1" sqref="M8:M67">
      <formula1>"100m,200m,400m,800m,1500m,5000m,10000m,100mH,400mH,3000mSC,5000mW,400mR,1600mR,走高跳,棒高跳,走幅跳,三段跳,砲丸投,円盤投,ハンマー投,やり投,七種競技"</formula1>
    </dataValidation>
    <dataValidation type="list" allowBlank="1" showInputMessage="1" showErrorMessage="1" sqref="S8:S67">
      <formula1>"ﾊﾝﾏｰ左投,規格外,陸協推薦"</formula1>
    </dataValidation>
  </dataValidations>
  <printOptions horizontalCentered="1"/>
  <pageMargins left="0.39370078740157483" right="0.39370078740157483" top="0.55118110236220474" bottom="0.31496062992125984" header="0.31496062992125984" footer="0.31496062992125984"/>
  <pageSetup paperSize="9" scale="44"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46"/>
  <sheetViews>
    <sheetView view="pageBreakPreview" zoomScaleNormal="100" zoomScaleSheetLayoutView="100" workbookViewId="0">
      <selection activeCell="T1" sqref="T1"/>
    </sheetView>
  </sheetViews>
  <sheetFormatPr defaultColWidth="9" defaultRowHeight="13.5"/>
  <cols>
    <col min="1" max="1" width="3.875" style="45" customWidth="1"/>
    <col min="2" max="3" width="5.75" style="6" customWidth="1"/>
    <col min="4" max="6" width="12" style="6" customWidth="1"/>
    <col min="7" max="8" width="4.5" style="6" customWidth="1"/>
    <col min="9" max="10" width="11.875" style="6" customWidth="1"/>
    <col min="11" max="12" width="6.25" style="6" customWidth="1"/>
    <col min="13" max="13" width="9" style="6"/>
    <col min="14" max="14" width="8.625" style="6" customWidth="1"/>
    <col min="15" max="15" width="5.25" style="6" bestFit="1" customWidth="1"/>
    <col min="16" max="16" width="6.75" style="6" bestFit="1" customWidth="1"/>
    <col min="17" max="17" width="16" style="6" customWidth="1"/>
    <col min="18" max="18" width="9.25" style="6" customWidth="1"/>
    <col min="19" max="16384" width="9" style="6"/>
  </cols>
  <sheetData>
    <row r="1" spans="1:19">
      <c r="R1" s="404" t="s">
        <v>336</v>
      </c>
      <c r="S1" s="404"/>
    </row>
    <row r="2" spans="1:19" ht="21">
      <c r="A2" s="317" t="s">
        <v>49</v>
      </c>
      <c r="B2" s="46"/>
      <c r="C2" s="46"/>
      <c r="D2" s="387" t="s">
        <v>397</v>
      </c>
      <c r="E2" s="387"/>
      <c r="F2" s="387"/>
      <c r="G2" s="387"/>
      <c r="H2" s="387"/>
      <c r="I2" s="387"/>
      <c r="J2" s="387"/>
      <c r="K2" s="387"/>
      <c r="L2" s="47"/>
      <c r="M2" s="415" t="s">
        <v>337</v>
      </c>
      <c r="N2" s="415"/>
      <c r="O2" s="415"/>
      <c r="P2" s="415"/>
      <c r="Q2" s="415"/>
      <c r="R2" s="415"/>
    </row>
    <row r="3" spans="1:19" ht="16.5" customHeight="1">
      <c r="A3" s="318"/>
      <c r="B3" s="46"/>
      <c r="C3" s="46"/>
      <c r="D3" s="46"/>
      <c r="E3" s="47"/>
      <c r="F3" s="47"/>
      <c r="G3" s="47"/>
      <c r="H3" s="47"/>
      <c r="I3" s="47"/>
      <c r="J3" s="47"/>
      <c r="K3" s="47"/>
      <c r="L3" s="47"/>
      <c r="M3" s="47"/>
      <c r="N3" s="47"/>
      <c r="O3" s="47"/>
      <c r="P3" s="47"/>
      <c r="Q3" s="47"/>
      <c r="R3" s="47"/>
    </row>
    <row r="4" spans="1:19" ht="30" customHeight="1">
      <c r="A4" s="289"/>
      <c r="M4" s="416"/>
      <c r="N4" s="416"/>
      <c r="O4" s="416"/>
      <c r="P4" s="416"/>
      <c r="Q4" s="416"/>
      <c r="R4" s="319" t="s">
        <v>60</v>
      </c>
    </row>
    <row r="5" spans="1:19" s="35" customFormat="1" ht="12">
      <c r="A5" s="80" t="s">
        <v>66</v>
      </c>
    </row>
    <row r="6" spans="1:19" s="35" customFormat="1" ht="12">
      <c r="A6" s="80" t="s">
        <v>338</v>
      </c>
      <c r="R6" s="82"/>
    </row>
    <row r="7" spans="1:19" s="35" customFormat="1" ht="12">
      <c r="A7" s="80"/>
      <c r="B7" s="35" t="s">
        <v>339</v>
      </c>
    </row>
    <row r="8" spans="1:19" s="35" customFormat="1" ht="12">
      <c r="A8" s="80" t="s">
        <v>340</v>
      </c>
    </row>
    <row r="9" spans="1:19" s="35" customFormat="1" ht="12">
      <c r="A9" s="80" t="s">
        <v>341</v>
      </c>
      <c r="D9" s="80"/>
      <c r="E9" s="80"/>
      <c r="F9" s="80"/>
      <c r="G9" s="80"/>
      <c r="H9" s="80"/>
      <c r="I9" s="80"/>
      <c r="J9" s="80"/>
    </row>
    <row r="10" spans="1:19" s="35" customFormat="1" ht="12">
      <c r="A10" s="80"/>
      <c r="B10" s="80" t="s">
        <v>75</v>
      </c>
      <c r="C10" s="80"/>
      <c r="R10" s="82"/>
    </row>
    <row r="11" spans="1:19" s="35" customFormat="1" ht="12">
      <c r="A11" s="80"/>
      <c r="B11" s="35" t="s">
        <v>342</v>
      </c>
    </row>
    <row r="12" spans="1:19" s="35" customFormat="1" ht="12">
      <c r="A12" s="77"/>
    </row>
    <row r="13" spans="1:19" ht="14.25">
      <c r="B13" s="11" t="s">
        <v>343</v>
      </c>
      <c r="C13" s="11"/>
      <c r="D13" s="11"/>
      <c r="E13" s="11"/>
      <c r="F13" s="11"/>
      <c r="G13" s="11"/>
      <c r="H13" s="11"/>
      <c r="I13" s="11"/>
      <c r="J13" s="11"/>
    </row>
    <row r="14" spans="1:19" ht="15" customHeight="1">
      <c r="B14" s="93"/>
      <c r="C14" s="93"/>
      <c r="D14" s="11"/>
      <c r="E14" s="11"/>
      <c r="F14" s="11"/>
      <c r="G14" s="11"/>
      <c r="H14" s="11"/>
      <c r="I14" s="11"/>
      <c r="J14" s="11"/>
      <c r="K14" s="11"/>
      <c r="L14" s="11"/>
    </row>
    <row r="15" spans="1:19" ht="15" customHeight="1">
      <c r="B15" s="96"/>
      <c r="C15" s="96"/>
      <c r="D15" s="96"/>
      <c r="E15" s="96" t="s">
        <v>344</v>
      </c>
      <c r="F15" s="96"/>
      <c r="G15" s="96"/>
      <c r="H15" s="96"/>
      <c r="I15" s="96"/>
      <c r="J15" s="11"/>
      <c r="K15" s="11"/>
      <c r="L15" s="11"/>
      <c r="M15" s="11" t="s">
        <v>79</v>
      </c>
    </row>
    <row r="16" spans="1:19" ht="15" customHeight="1">
      <c r="B16" s="175"/>
      <c r="C16" s="175"/>
      <c r="D16" s="175"/>
      <c r="E16" s="175"/>
      <c r="F16" s="175"/>
      <c r="G16" s="175"/>
      <c r="H16" s="175"/>
      <c r="I16" s="175"/>
      <c r="J16" s="11"/>
      <c r="K16" s="11"/>
      <c r="L16" s="11"/>
      <c r="M16" s="417"/>
      <c r="N16" s="417"/>
      <c r="O16" s="417"/>
      <c r="P16" s="417"/>
      <c r="Q16" s="417"/>
    </row>
    <row r="17" spans="1:19" ht="15" customHeight="1">
      <c r="B17" s="96" t="s">
        <v>86</v>
      </c>
      <c r="C17" s="96"/>
      <c r="D17" s="96"/>
      <c r="E17" s="96"/>
      <c r="F17" s="96"/>
      <c r="G17" s="96"/>
      <c r="H17" s="96"/>
      <c r="I17" s="96"/>
      <c r="J17" s="11"/>
      <c r="K17" s="11"/>
      <c r="L17" s="11"/>
      <c r="M17" s="417"/>
      <c r="N17" s="417"/>
      <c r="O17" s="417"/>
      <c r="P17" s="417"/>
      <c r="Q17" s="417"/>
    </row>
    <row r="18" spans="1:19" ht="15" customHeight="1">
      <c r="B18" s="11"/>
      <c r="C18" s="11"/>
      <c r="D18" s="11"/>
      <c r="E18" s="11"/>
      <c r="F18" s="11"/>
      <c r="G18" s="11"/>
      <c r="H18" s="11"/>
      <c r="I18" s="11"/>
      <c r="J18" s="11"/>
      <c r="K18" s="11"/>
      <c r="L18" s="11"/>
      <c r="M18" s="418" t="s">
        <v>81</v>
      </c>
      <c r="N18" s="420"/>
      <c r="O18" s="420"/>
      <c r="P18" s="420"/>
      <c r="Q18" s="420"/>
      <c r="R18" s="420" t="s">
        <v>82</v>
      </c>
    </row>
    <row r="19" spans="1:19" ht="15" customHeight="1">
      <c r="B19" s="96" t="s">
        <v>87</v>
      </c>
      <c r="C19" s="96"/>
      <c r="D19" s="96"/>
      <c r="E19" s="96"/>
      <c r="F19" s="96"/>
      <c r="G19" s="96"/>
      <c r="H19" s="96"/>
      <c r="I19" s="96"/>
      <c r="J19" s="11"/>
      <c r="K19" s="11"/>
      <c r="L19" s="11"/>
      <c r="M19" s="419"/>
      <c r="N19" s="421"/>
      <c r="O19" s="421"/>
      <c r="P19" s="421"/>
      <c r="Q19" s="421"/>
      <c r="R19" s="420"/>
    </row>
    <row r="20" spans="1:19" ht="15.75" customHeight="1">
      <c r="A20" s="290"/>
    </row>
    <row r="21" spans="1:19" s="18" customFormat="1" ht="15" customHeight="1">
      <c r="A21" s="392"/>
      <c r="B21" s="394" t="s">
        <v>52</v>
      </c>
      <c r="C21" s="394"/>
      <c r="D21" s="392" t="s">
        <v>53</v>
      </c>
      <c r="E21" s="392" t="s">
        <v>105</v>
      </c>
      <c r="F21" s="392" t="s">
        <v>96</v>
      </c>
      <c r="G21" s="392" t="s">
        <v>54</v>
      </c>
      <c r="H21" s="392" t="s">
        <v>55</v>
      </c>
      <c r="I21" s="176" t="s">
        <v>345</v>
      </c>
      <c r="J21" s="410" t="s">
        <v>350</v>
      </c>
      <c r="K21" s="177" t="s">
        <v>57</v>
      </c>
      <c r="L21" s="413" t="s">
        <v>398</v>
      </c>
      <c r="M21" s="394" t="s">
        <v>58</v>
      </c>
      <c r="N21" s="412" t="s">
        <v>346</v>
      </c>
      <c r="O21" s="412"/>
      <c r="P21" s="412"/>
      <c r="Q21" s="412"/>
      <c r="R21" s="412"/>
      <c r="S21" s="410" t="s">
        <v>351</v>
      </c>
    </row>
    <row r="22" spans="1:19" s="18" customFormat="1" ht="15" customHeight="1">
      <c r="A22" s="393"/>
      <c r="B22" s="171" t="s">
        <v>59</v>
      </c>
      <c r="C22" s="171" t="s">
        <v>60</v>
      </c>
      <c r="D22" s="393"/>
      <c r="E22" s="393"/>
      <c r="F22" s="393"/>
      <c r="G22" s="393"/>
      <c r="H22" s="393"/>
      <c r="I22" s="178" t="s">
        <v>347</v>
      </c>
      <c r="J22" s="411"/>
      <c r="K22" s="179" t="s">
        <v>61</v>
      </c>
      <c r="L22" s="414"/>
      <c r="M22" s="394"/>
      <c r="N22" s="180" t="s">
        <v>62</v>
      </c>
      <c r="O22" s="180" t="s">
        <v>63</v>
      </c>
      <c r="P22" s="180" t="s">
        <v>348</v>
      </c>
      <c r="Q22" s="180" t="s">
        <v>49</v>
      </c>
      <c r="R22" s="180" t="s">
        <v>64</v>
      </c>
      <c r="S22" s="411"/>
    </row>
    <row r="23" spans="1:19" ht="20.25" customHeight="1">
      <c r="A23" s="182">
        <v>1</v>
      </c>
      <c r="B23" s="182"/>
      <c r="C23" s="182"/>
      <c r="D23" s="180"/>
      <c r="E23" s="180"/>
      <c r="F23" s="180"/>
      <c r="G23" s="180"/>
      <c r="H23" s="182"/>
      <c r="I23" s="183"/>
      <c r="J23" s="183"/>
      <c r="K23" s="181"/>
      <c r="L23" s="181"/>
      <c r="M23" s="182"/>
      <c r="N23" s="182"/>
      <c r="O23" s="182"/>
      <c r="P23" s="184"/>
      <c r="Q23" s="185"/>
      <c r="R23" s="185"/>
      <c r="S23" s="181"/>
    </row>
    <row r="24" spans="1:19" ht="20.25" customHeight="1">
      <c r="A24" s="182">
        <v>2</v>
      </c>
      <c r="B24" s="182"/>
      <c r="C24" s="182"/>
      <c r="D24" s="180"/>
      <c r="E24" s="180"/>
      <c r="F24" s="180"/>
      <c r="G24" s="180"/>
      <c r="H24" s="182"/>
      <c r="I24" s="183"/>
      <c r="J24" s="183"/>
      <c r="K24" s="181"/>
      <c r="L24" s="181"/>
      <c r="M24" s="182"/>
      <c r="N24" s="182"/>
      <c r="O24" s="182"/>
      <c r="P24" s="184"/>
      <c r="Q24" s="185"/>
      <c r="R24" s="185"/>
      <c r="S24" s="181"/>
    </row>
    <row r="25" spans="1:19" ht="20.25" customHeight="1">
      <c r="A25" s="182">
        <v>3</v>
      </c>
      <c r="B25" s="182"/>
      <c r="C25" s="182"/>
      <c r="D25" s="180"/>
      <c r="E25" s="180"/>
      <c r="F25" s="180"/>
      <c r="G25" s="180"/>
      <c r="H25" s="182"/>
      <c r="I25" s="183"/>
      <c r="J25" s="183"/>
      <c r="K25" s="181"/>
      <c r="L25" s="181"/>
      <c r="M25" s="182"/>
      <c r="N25" s="182"/>
      <c r="O25" s="182"/>
      <c r="P25" s="184"/>
      <c r="Q25" s="185"/>
      <c r="R25" s="185"/>
      <c r="S25" s="181"/>
    </row>
    <row r="26" spans="1:19" ht="20.25" customHeight="1">
      <c r="A26" s="182">
        <v>4</v>
      </c>
      <c r="B26" s="182"/>
      <c r="C26" s="182"/>
      <c r="D26" s="180"/>
      <c r="E26" s="180"/>
      <c r="F26" s="180"/>
      <c r="G26" s="180"/>
      <c r="H26" s="182"/>
      <c r="I26" s="183"/>
      <c r="J26" s="183"/>
      <c r="K26" s="181"/>
      <c r="L26" s="181"/>
      <c r="M26" s="182"/>
      <c r="N26" s="182"/>
      <c r="O26" s="182"/>
      <c r="P26" s="184"/>
      <c r="Q26" s="185"/>
      <c r="R26" s="185"/>
      <c r="S26" s="181"/>
    </row>
    <row r="27" spans="1:19" ht="20.25" customHeight="1">
      <c r="A27" s="182">
        <v>5</v>
      </c>
      <c r="B27" s="182"/>
      <c r="C27" s="182"/>
      <c r="D27" s="180"/>
      <c r="E27" s="180"/>
      <c r="F27" s="180"/>
      <c r="G27" s="180"/>
      <c r="H27" s="182"/>
      <c r="I27" s="183"/>
      <c r="J27" s="183"/>
      <c r="K27" s="181"/>
      <c r="L27" s="181"/>
      <c r="M27" s="182"/>
      <c r="N27" s="182"/>
      <c r="O27" s="182"/>
      <c r="P27" s="184"/>
      <c r="Q27" s="185"/>
      <c r="R27" s="185"/>
      <c r="S27" s="181"/>
    </row>
    <row r="28" spans="1:19" ht="20.25" customHeight="1">
      <c r="A28" s="182">
        <v>6</v>
      </c>
      <c r="B28" s="182"/>
      <c r="C28" s="182"/>
      <c r="D28" s="180"/>
      <c r="E28" s="180"/>
      <c r="F28" s="180"/>
      <c r="G28" s="180"/>
      <c r="H28" s="182"/>
      <c r="I28" s="183"/>
      <c r="J28" s="183"/>
      <c r="K28" s="181"/>
      <c r="L28" s="181"/>
      <c r="M28" s="182"/>
      <c r="N28" s="182"/>
      <c r="O28" s="182"/>
      <c r="P28" s="184"/>
      <c r="Q28" s="185"/>
      <c r="R28" s="185"/>
      <c r="S28" s="181"/>
    </row>
    <row r="29" spans="1:19" ht="20.25" customHeight="1">
      <c r="A29" s="182">
        <v>7</v>
      </c>
      <c r="B29" s="182"/>
      <c r="C29" s="182"/>
      <c r="D29" s="180"/>
      <c r="E29" s="180"/>
      <c r="F29" s="180"/>
      <c r="G29" s="180"/>
      <c r="H29" s="182"/>
      <c r="I29" s="183"/>
      <c r="J29" s="183"/>
      <c r="K29" s="181"/>
      <c r="L29" s="181"/>
      <c r="M29" s="182"/>
      <c r="N29" s="182"/>
      <c r="O29" s="182"/>
      <c r="P29" s="184"/>
      <c r="Q29" s="185"/>
      <c r="R29" s="185"/>
      <c r="S29" s="181"/>
    </row>
    <row r="30" spans="1:19" ht="20.25" customHeight="1">
      <c r="A30" s="182">
        <v>8</v>
      </c>
      <c r="B30" s="182"/>
      <c r="C30" s="182"/>
      <c r="D30" s="180"/>
      <c r="E30" s="180"/>
      <c r="F30" s="180"/>
      <c r="G30" s="180"/>
      <c r="H30" s="182"/>
      <c r="I30" s="183"/>
      <c r="J30" s="183"/>
      <c r="K30" s="181"/>
      <c r="L30" s="181"/>
      <c r="M30" s="182"/>
      <c r="N30" s="182"/>
      <c r="O30" s="182"/>
      <c r="P30" s="184"/>
      <c r="Q30" s="185"/>
      <c r="R30" s="185"/>
      <c r="S30" s="181"/>
    </row>
    <row r="31" spans="1:19" ht="20.25" customHeight="1">
      <c r="A31" s="182">
        <v>9</v>
      </c>
      <c r="B31" s="182"/>
      <c r="C31" s="182"/>
      <c r="D31" s="180"/>
      <c r="E31" s="180"/>
      <c r="F31" s="180"/>
      <c r="G31" s="180"/>
      <c r="H31" s="182"/>
      <c r="I31" s="183"/>
      <c r="J31" s="183"/>
      <c r="K31" s="181"/>
      <c r="L31" s="181"/>
      <c r="M31" s="182"/>
      <c r="N31" s="182"/>
      <c r="O31" s="182"/>
      <c r="P31" s="184"/>
      <c r="Q31" s="185"/>
      <c r="R31" s="185"/>
      <c r="S31" s="181"/>
    </row>
    <row r="32" spans="1:19" ht="20.25" customHeight="1">
      <c r="A32" s="182">
        <v>10</v>
      </c>
      <c r="B32" s="182"/>
      <c r="C32" s="182"/>
      <c r="D32" s="180"/>
      <c r="E32" s="180"/>
      <c r="F32" s="180"/>
      <c r="G32" s="180"/>
      <c r="H32" s="182"/>
      <c r="I32" s="183"/>
      <c r="J32" s="183"/>
      <c r="K32" s="181"/>
      <c r="L32" s="181"/>
      <c r="M32" s="182"/>
      <c r="N32" s="182"/>
      <c r="O32" s="182"/>
      <c r="P32" s="184"/>
      <c r="Q32" s="185"/>
      <c r="R32" s="185"/>
      <c r="S32" s="181"/>
    </row>
    <row r="33" spans="1:19" ht="20.25" customHeight="1">
      <c r="A33" s="182">
        <v>11</v>
      </c>
      <c r="B33" s="182"/>
      <c r="C33" s="182"/>
      <c r="D33" s="180"/>
      <c r="E33" s="180"/>
      <c r="F33" s="180"/>
      <c r="G33" s="180"/>
      <c r="H33" s="182"/>
      <c r="I33" s="183"/>
      <c r="J33" s="183"/>
      <c r="K33" s="181"/>
      <c r="L33" s="181"/>
      <c r="M33" s="182"/>
      <c r="N33" s="182"/>
      <c r="O33" s="182"/>
      <c r="P33" s="184"/>
      <c r="Q33" s="185"/>
      <c r="R33" s="185"/>
      <c r="S33" s="181"/>
    </row>
    <row r="34" spans="1:19" ht="20.25" customHeight="1">
      <c r="A34" s="182">
        <v>12</v>
      </c>
      <c r="B34" s="182"/>
      <c r="C34" s="182"/>
      <c r="D34" s="180"/>
      <c r="E34" s="180"/>
      <c r="F34" s="180"/>
      <c r="G34" s="180"/>
      <c r="H34" s="182"/>
      <c r="I34" s="183"/>
      <c r="J34" s="183"/>
      <c r="K34" s="181"/>
      <c r="L34" s="181"/>
      <c r="M34" s="182"/>
      <c r="N34" s="182"/>
      <c r="O34" s="182"/>
      <c r="P34" s="184"/>
      <c r="Q34" s="185"/>
      <c r="R34" s="185"/>
      <c r="S34" s="181"/>
    </row>
    <row r="35" spans="1:19" ht="20.25" customHeight="1">
      <c r="A35" s="182">
        <v>13</v>
      </c>
      <c r="B35" s="181"/>
      <c r="C35" s="181"/>
      <c r="D35" s="180"/>
      <c r="E35" s="180"/>
      <c r="F35" s="180"/>
      <c r="G35" s="180"/>
      <c r="H35" s="182"/>
      <c r="I35" s="183"/>
      <c r="J35" s="183"/>
      <c r="K35" s="181"/>
      <c r="L35" s="181"/>
      <c r="M35" s="182"/>
      <c r="N35" s="182"/>
      <c r="O35" s="182"/>
      <c r="P35" s="184"/>
      <c r="Q35" s="185"/>
      <c r="R35" s="185"/>
      <c r="S35" s="181"/>
    </row>
    <row r="36" spans="1:19" ht="20.25" customHeight="1">
      <c r="A36" s="182">
        <v>14</v>
      </c>
      <c r="B36" s="181"/>
      <c r="C36" s="181"/>
      <c r="D36" s="180"/>
      <c r="E36" s="180"/>
      <c r="F36" s="180"/>
      <c r="G36" s="180"/>
      <c r="H36" s="182"/>
      <c r="I36" s="183"/>
      <c r="J36" s="183"/>
      <c r="K36" s="181"/>
      <c r="L36" s="181"/>
      <c r="M36" s="182"/>
      <c r="N36" s="182"/>
      <c r="O36" s="182"/>
      <c r="P36" s="184"/>
      <c r="Q36" s="185"/>
      <c r="R36" s="185"/>
      <c r="S36" s="181"/>
    </row>
    <row r="37" spans="1:19" ht="20.25" customHeight="1">
      <c r="A37" s="182">
        <v>15</v>
      </c>
      <c r="B37" s="181"/>
      <c r="C37" s="181"/>
      <c r="D37" s="180"/>
      <c r="E37" s="180"/>
      <c r="F37" s="180"/>
      <c r="G37" s="180"/>
      <c r="H37" s="182"/>
      <c r="I37" s="183"/>
      <c r="J37" s="183"/>
      <c r="K37" s="181"/>
      <c r="L37" s="181"/>
      <c r="M37" s="182"/>
      <c r="N37" s="182"/>
      <c r="O37" s="182"/>
      <c r="P37" s="184"/>
      <c r="Q37" s="185"/>
      <c r="R37" s="185"/>
      <c r="S37" s="181"/>
    </row>
    <row r="38" spans="1:19" ht="20.25" customHeight="1">
      <c r="A38" s="182">
        <v>16</v>
      </c>
      <c r="B38" s="181"/>
      <c r="C38" s="181"/>
      <c r="D38" s="180"/>
      <c r="E38" s="180"/>
      <c r="F38" s="180"/>
      <c r="G38" s="180"/>
      <c r="H38" s="182"/>
      <c r="I38" s="183"/>
      <c r="J38" s="183"/>
      <c r="K38" s="181"/>
      <c r="L38" s="181"/>
      <c r="M38" s="181"/>
      <c r="N38" s="181"/>
      <c r="O38" s="181"/>
      <c r="P38" s="186"/>
      <c r="Q38" s="185"/>
      <c r="R38" s="185"/>
      <c r="S38" s="181"/>
    </row>
    <row r="39" spans="1:19" ht="20.25" customHeight="1">
      <c r="A39" s="182">
        <v>17</v>
      </c>
      <c r="B39" s="181"/>
      <c r="C39" s="181"/>
      <c r="D39" s="180"/>
      <c r="E39" s="180"/>
      <c r="F39" s="180"/>
      <c r="G39" s="180"/>
      <c r="H39" s="182"/>
      <c r="I39" s="183"/>
      <c r="J39" s="183"/>
      <c r="K39" s="181"/>
      <c r="L39" s="181"/>
      <c r="M39" s="181"/>
      <c r="N39" s="181"/>
      <c r="O39" s="181"/>
      <c r="P39" s="186"/>
      <c r="Q39" s="185"/>
      <c r="R39" s="185"/>
      <c r="S39" s="181"/>
    </row>
    <row r="40" spans="1:19" ht="20.25" customHeight="1">
      <c r="A40" s="182">
        <v>18</v>
      </c>
      <c r="B40" s="181"/>
      <c r="C40" s="181"/>
      <c r="D40" s="180"/>
      <c r="E40" s="180"/>
      <c r="F40" s="180"/>
      <c r="G40" s="180"/>
      <c r="H40" s="182"/>
      <c r="I40" s="183"/>
      <c r="J40" s="183"/>
      <c r="K40" s="181"/>
      <c r="L40" s="181"/>
      <c r="M40" s="181"/>
      <c r="N40" s="181"/>
      <c r="O40" s="181"/>
      <c r="P40" s="186"/>
      <c r="Q40" s="185"/>
      <c r="R40" s="185"/>
      <c r="S40" s="181"/>
    </row>
    <row r="41" spans="1:19" ht="20.25" customHeight="1">
      <c r="A41" s="182">
        <v>19</v>
      </c>
      <c r="B41" s="181"/>
      <c r="C41" s="181"/>
      <c r="D41" s="180"/>
      <c r="E41" s="180"/>
      <c r="F41" s="180"/>
      <c r="G41" s="180"/>
      <c r="H41" s="182"/>
      <c r="I41" s="183"/>
      <c r="J41" s="183"/>
      <c r="K41" s="181"/>
      <c r="L41" s="181"/>
      <c r="M41" s="181"/>
      <c r="N41" s="181"/>
      <c r="O41" s="181"/>
      <c r="P41" s="186"/>
      <c r="Q41" s="185"/>
      <c r="R41" s="185"/>
      <c r="S41" s="181"/>
    </row>
    <row r="42" spans="1:19" ht="20.25" customHeight="1">
      <c r="A42" s="182">
        <v>20</v>
      </c>
      <c r="B42" s="181"/>
      <c r="C42" s="181"/>
      <c r="D42" s="180"/>
      <c r="E42" s="180"/>
      <c r="F42" s="180"/>
      <c r="G42" s="180"/>
      <c r="H42" s="182"/>
      <c r="I42" s="183"/>
      <c r="J42" s="183"/>
      <c r="K42" s="181"/>
      <c r="L42" s="181"/>
      <c r="M42" s="181"/>
      <c r="N42" s="181"/>
      <c r="O42" s="181"/>
      <c r="P42" s="186"/>
      <c r="Q42" s="185"/>
      <c r="R42" s="185"/>
      <c r="S42" s="181"/>
    </row>
    <row r="43" spans="1:19" ht="20.25" customHeight="1">
      <c r="A43" s="182">
        <v>21</v>
      </c>
      <c r="B43" s="181"/>
      <c r="C43" s="181"/>
      <c r="D43" s="180"/>
      <c r="E43" s="180"/>
      <c r="F43" s="180"/>
      <c r="G43" s="180"/>
      <c r="H43" s="182"/>
      <c r="I43" s="183"/>
      <c r="J43" s="183"/>
      <c r="K43" s="181"/>
      <c r="L43" s="181"/>
      <c r="M43" s="181"/>
      <c r="N43" s="181"/>
      <c r="O43" s="181"/>
      <c r="P43" s="186"/>
      <c r="Q43" s="185"/>
      <c r="R43" s="185"/>
      <c r="S43" s="181"/>
    </row>
    <row r="44" spans="1:19" ht="20.25" customHeight="1">
      <c r="A44" s="182">
        <v>22</v>
      </c>
      <c r="B44" s="181"/>
      <c r="C44" s="181"/>
      <c r="D44" s="180"/>
      <c r="E44" s="180"/>
      <c r="F44" s="180"/>
      <c r="G44" s="180"/>
      <c r="H44" s="182"/>
      <c r="I44" s="183"/>
      <c r="J44" s="183"/>
      <c r="K44" s="181"/>
      <c r="L44" s="181"/>
      <c r="M44" s="181"/>
      <c r="N44" s="181"/>
      <c r="O44" s="181"/>
      <c r="P44" s="186"/>
      <c r="Q44" s="185"/>
      <c r="R44" s="185"/>
      <c r="S44" s="181"/>
    </row>
    <row r="45" spans="1:19" ht="20.25" customHeight="1">
      <c r="A45" s="182">
        <v>23</v>
      </c>
      <c r="B45" s="181"/>
      <c r="C45" s="181"/>
      <c r="D45" s="180"/>
      <c r="E45" s="180"/>
      <c r="F45" s="180"/>
      <c r="G45" s="180"/>
      <c r="H45" s="182"/>
      <c r="I45" s="183"/>
      <c r="J45" s="183"/>
      <c r="K45" s="181"/>
      <c r="L45" s="181"/>
      <c r="M45" s="181"/>
      <c r="N45" s="181"/>
      <c r="O45" s="181"/>
      <c r="P45" s="186"/>
      <c r="Q45" s="185"/>
      <c r="R45" s="185"/>
      <c r="S45" s="181"/>
    </row>
    <row r="46" spans="1:19" ht="20.25" customHeight="1">
      <c r="A46" s="182">
        <v>24</v>
      </c>
      <c r="B46" s="181"/>
      <c r="C46" s="181"/>
      <c r="D46" s="180"/>
      <c r="E46" s="180"/>
      <c r="F46" s="180"/>
      <c r="G46" s="180"/>
      <c r="H46" s="182"/>
      <c r="I46" s="183"/>
      <c r="J46" s="183"/>
      <c r="K46" s="181"/>
      <c r="L46" s="181"/>
      <c r="M46" s="181"/>
      <c r="N46" s="181"/>
      <c r="O46" s="181"/>
      <c r="P46" s="186"/>
      <c r="Q46" s="185"/>
      <c r="R46" s="185"/>
      <c r="S46" s="181"/>
    </row>
    <row r="47" spans="1:19" ht="20.25" customHeight="1">
      <c r="A47" s="182">
        <v>25</v>
      </c>
      <c r="B47" s="181"/>
      <c r="C47" s="181"/>
      <c r="D47" s="180"/>
      <c r="E47" s="180"/>
      <c r="F47" s="180"/>
      <c r="G47" s="180"/>
      <c r="H47" s="182"/>
      <c r="I47" s="183"/>
      <c r="J47" s="183"/>
      <c r="K47" s="181"/>
      <c r="L47" s="181"/>
      <c r="M47" s="181"/>
      <c r="N47" s="181"/>
      <c r="O47" s="181"/>
      <c r="P47" s="186"/>
      <c r="Q47" s="185"/>
      <c r="R47" s="185"/>
      <c r="S47" s="181"/>
    </row>
    <row r="48" spans="1:19" ht="20.25" customHeight="1">
      <c r="A48" s="182">
        <v>26</v>
      </c>
      <c r="B48" s="181"/>
      <c r="C48" s="181"/>
      <c r="D48" s="180"/>
      <c r="E48" s="180"/>
      <c r="F48" s="180"/>
      <c r="G48" s="180"/>
      <c r="H48" s="182"/>
      <c r="I48" s="183"/>
      <c r="J48" s="183"/>
      <c r="K48" s="181"/>
      <c r="L48" s="181"/>
      <c r="M48" s="181"/>
      <c r="N48" s="181"/>
      <c r="O48" s="181"/>
      <c r="P48" s="186"/>
      <c r="Q48" s="185"/>
      <c r="R48" s="185"/>
      <c r="S48" s="181"/>
    </row>
    <row r="49" spans="1:19" ht="20.25" customHeight="1">
      <c r="A49" s="180">
        <v>27</v>
      </c>
      <c r="B49" s="181"/>
      <c r="C49" s="181"/>
      <c r="D49" s="180"/>
      <c r="E49" s="180"/>
      <c r="F49" s="180"/>
      <c r="G49" s="180"/>
      <c r="H49" s="182"/>
      <c r="I49" s="183"/>
      <c r="J49" s="183"/>
      <c r="K49" s="181"/>
      <c r="L49" s="181"/>
      <c r="M49" s="181"/>
      <c r="N49" s="181"/>
      <c r="O49" s="181"/>
      <c r="P49" s="186"/>
      <c r="Q49" s="185"/>
      <c r="R49" s="185"/>
      <c r="S49" s="181"/>
    </row>
    <row r="50" spans="1:19" ht="20.25" customHeight="1">
      <c r="A50" s="180">
        <v>28</v>
      </c>
      <c r="B50" s="181"/>
      <c r="C50" s="181"/>
      <c r="D50" s="180"/>
      <c r="E50" s="180"/>
      <c r="F50" s="180"/>
      <c r="G50" s="180"/>
      <c r="H50" s="182"/>
      <c r="I50" s="183"/>
      <c r="J50" s="183"/>
      <c r="K50" s="181"/>
      <c r="L50" s="181"/>
      <c r="M50" s="181"/>
      <c r="N50" s="181"/>
      <c r="O50" s="181"/>
      <c r="P50" s="186"/>
      <c r="Q50" s="185"/>
      <c r="R50" s="185"/>
      <c r="S50" s="181"/>
    </row>
    <row r="51" spans="1:19" ht="20.25" customHeight="1">
      <c r="A51" s="180">
        <v>29</v>
      </c>
      <c r="B51" s="181"/>
      <c r="C51" s="181"/>
      <c r="D51" s="180"/>
      <c r="E51" s="180"/>
      <c r="F51" s="180"/>
      <c r="G51" s="180"/>
      <c r="H51" s="182"/>
      <c r="I51" s="183"/>
      <c r="J51" s="183"/>
      <c r="K51" s="181"/>
      <c r="L51" s="181"/>
      <c r="M51" s="181"/>
      <c r="N51" s="181"/>
      <c r="O51" s="181"/>
      <c r="P51" s="186"/>
      <c r="Q51" s="185"/>
      <c r="R51" s="185"/>
      <c r="S51" s="181"/>
    </row>
    <row r="52" spans="1:19" ht="20.25" customHeight="1">
      <c r="A52" s="180">
        <v>30</v>
      </c>
      <c r="B52" s="181"/>
      <c r="C52" s="181"/>
      <c r="D52" s="180"/>
      <c r="E52" s="180"/>
      <c r="F52" s="180"/>
      <c r="G52" s="180"/>
      <c r="H52" s="182"/>
      <c r="I52" s="183"/>
      <c r="J52" s="183"/>
      <c r="K52" s="181"/>
      <c r="L52" s="181"/>
      <c r="M52" s="181"/>
      <c r="N52" s="181"/>
      <c r="O52" s="181"/>
      <c r="P52" s="186"/>
      <c r="Q52" s="185"/>
      <c r="R52" s="185"/>
      <c r="S52" s="181"/>
    </row>
    <row r="53" spans="1:19" ht="20.25" customHeight="1">
      <c r="A53" s="180">
        <v>31</v>
      </c>
      <c r="B53" s="181"/>
      <c r="C53" s="181"/>
      <c r="D53" s="180"/>
      <c r="E53" s="180"/>
      <c r="F53" s="180"/>
      <c r="G53" s="180"/>
      <c r="H53" s="182"/>
      <c r="I53" s="183"/>
      <c r="J53" s="183"/>
      <c r="K53" s="181"/>
      <c r="L53" s="181"/>
      <c r="M53" s="181"/>
      <c r="N53" s="181"/>
      <c r="O53" s="181"/>
      <c r="P53" s="186"/>
      <c r="Q53" s="185"/>
      <c r="R53" s="185"/>
      <c r="S53" s="181"/>
    </row>
    <row r="54" spans="1:19" ht="20.25" customHeight="1">
      <c r="A54" s="180">
        <v>32</v>
      </c>
      <c r="B54" s="181"/>
      <c r="C54" s="181"/>
      <c r="D54" s="180"/>
      <c r="E54" s="180"/>
      <c r="F54" s="180"/>
      <c r="G54" s="180"/>
      <c r="H54" s="182"/>
      <c r="I54" s="183"/>
      <c r="J54" s="183"/>
      <c r="K54" s="181"/>
      <c r="L54" s="181"/>
      <c r="M54" s="181"/>
      <c r="N54" s="181"/>
      <c r="O54" s="181"/>
      <c r="P54" s="186"/>
      <c r="Q54" s="185"/>
      <c r="R54" s="185"/>
      <c r="S54" s="181"/>
    </row>
    <row r="55" spans="1:19" ht="20.25" customHeight="1">
      <c r="A55" s="180">
        <v>33</v>
      </c>
      <c r="B55" s="181"/>
      <c r="C55" s="181"/>
      <c r="D55" s="180"/>
      <c r="E55" s="180"/>
      <c r="F55" s="180"/>
      <c r="G55" s="180"/>
      <c r="H55" s="182"/>
      <c r="I55" s="183"/>
      <c r="J55" s="183"/>
      <c r="K55" s="181"/>
      <c r="L55" s="181"/>
      <c r="M55" s="181"/>
      <c r="N55" s="181"/>
      <c r="O55" s="181"/>
      <c r="P55" s="186"/>
      <c r="Q55" s="185"/>
      <c r="R55" s="185"/>
      <c r="S55" s="181"/>
    </row>
    <row r="56" spans="1:19" ht="20.25" customHeight="1">
      <c r="A56" s="180">
        <v>34</v>
      </c>
      <c r="B56" s="181"/>
      <c r="C56" s="181"/>
      <c r="D56" s="180"/>
      <c r="E56" s="180"/>
      <c r="F56" s="180"/>
      <c r="G56" s="180"/>
      <c r="H56" s="182"/>
      <c r="I56" s="183"/>
      <c r="J56" s="183"/>
      <c r="K56" s="181"/>
      <c r="L56" s="181"/>
      <c r="M56" s="181"/>
      <c r="N56" s="181"/>
      <c r="O56" s="181"/>
      <c r="P56" s="186"/>
      <c r="Q56" s="185"/>
      <c r="R56" s="185"/>
      <c r="S56" s="181"/>
    </row>
    <row r="57" spans="1:19" ht="20.25" customHeight="1">
      <c r="A57" s="180">
        <v>35</v>
      </c>
      <c r="B57" s="181"/>
      <c r="C57" s="181"/>
      <c r="D57" s="180"/>
      <c r="E57" s="180"/>
      <c r="F57" s="180"/>
      <c r="G57" s="180"/>
      <c r="H57" s="182"/>
      <c r="I57" s="183"/>
      <c r="J57" s="183"/>
      <c r="K57" s="181"/>
      <c r="L57" s="181"/>
      <c r="M57" s="181"/>
      <c r="N57" s="181"/>
      <c r="O57" s="181"/>
      <c r="P57" s="186"/>
      <c r="Q57" s="185"/>
      <c r="R57" s="185"/>
      <c r="S57" s="181"/>
    </row>
    <row r="58" spans="1:19" ht="20.25" customHeight="1">
      <c r="A58" s="180">
        <v>36</v>
      </c>
      <c r="B58" s="181"/>
      <c r="C58" s="181"/>
      <c r="D58" s="180"/>
      <c r="E58" s="180"/>
      <c r="F58" s="180"/>
      <c r="G58" s="180"/>
      <c r="H58" s="182"/>
      <c r="I58" s="183"/>
      <c r="J58" s="183"/>
      <c r="K58" s="181"/>
      <c r="L58" s="181"/>
      <c r="M58" s="181"/>
      <c r="N58" s="181"/>
      <c r="O58" s="181"/>
      <c r="P58" s="186"/>
      <c r="Q58" s="185"/>
      <c r="R58" s="185"/>
      <c r="S58" s="181"/>
    </row>
    <row r="59" spans="1:19" ht="20.25" customHeight="1">
      <c r="A59" s="180">
        <v>37</v>
      </c>
      <c r="B59" s="181"/>
      <c r="C59" s="181"/>
      <c r="D59" s="180"/>
      <c r="E59" s="180"/>
      <c r="F59" s="180"/>
      <c r="G59" s="180"/>
      <c r="H59" s="182"/>
      <c r="I59" s="183"/>
      <c r="J59" s="183"/>
      <c r="K59" s="181"/>
      <c r="L59" s="181"/>
      <c r="M59" s="181"/>
      <c r="N59" s="181"/>
      <c r="O59" s="181"/>
      <c r="P59" s="186"/>
      <c r="Q59" s="185"/>
      <c r="R59" s="185"/>
      <c r="S59" s="181"/>
    </row>
    <row r="60" spans="1:19" ht="20.25" customHeight="1">
      <c r="A60" s="180">
        <v>38</v>
      </c>
      <c r="B60" s="181"/>
      <c r="C60" s="181"/>
      <c r="D60" s="180"/>
      <c r="E60" s="180"/>
      <c r="F60" s="180"/>
      <c r="G60" s="180"/>
      <c r="H60" s="182"/>
      <c r="I60" s="183"/>
      <c r="J60" s="183"/>
      <c r="K60" s="181"/>
      <c r="L60" s="181"/>
      <c r="M60" s="181"/>
      <c r="N60" s="181"/>
      <c r="O60" s="181"/>
      <c r="P60" s="186"/>
      <c r="Q60" s="185"/>
      <c r="R60" s="185"/>
      <c r="S60" s="181"/>
    </row>
    <row r="61" spans="1:19" ht="20.25" customHeight="1">
      <c r="A61" s="180">
        <v>39</v>
      </c>
      <c r="B61" s="181"/>
      <c r="C61" s="181"/>
      <c r="D61" s="180"/>
      <c r="E61" s="180"/>
      <c r="F61" s="180"/>
      <c r="G61" s="180"/>
      <c r="H61" s="182"/>
      <c r="I61" s="183"/>
      <c r="J61" s="183"/>
      <c r="K61" s="181"/>
      <c r="L61" s="181"/>
      <c r="M61" s="181"/>
      <c r="N61" s="181"/>
      <c r="O61" s="181"/>
      <c r="P61" s="186"/>
      <c r="Q61" s="185"/>
      <c r="R61" s="185"/>
      <c r="S61" s="181"/>
    </row>
    <row r="62" spans="1:19" ht="20.25" customHeight="1">
      <c r="A62" s="180">
        <v>40</v>
      </c>
      <c r="B62" s="181"/>
      <c r="C62" s="181"/>
      <c r="D62" s="180"/>
      <c r="E62" s="180"/>
      <c r="F62" s="180"/>
      <c r="G62" s="180"/>
      <c r="H62" s="182"/>
      <c r="I62" s="183"/>
      <c r="J62" s="183"/>
      <c r="K62" s="181"/>
      <c r="L62" s="181"/>
      <c r="M62" s="181"/>
      <c r="N62" s="181"/>
      <c r="O62" s="181"/>
      <c r="P62" s="186"/>
      <c r="Q62" s="185"/>
      <c r="R62" s="185"/>
      <c r="S62" s="181"/>
    </row>
    <row r="63" spans="1:19" ht="20.25" customHeight="1">
      <c r="A63" s="180">
        <v>41</v>
      </c>
      <c r="B63" s="181"/>
      <c r="C63" s="181"/>
      <c r="D63" s="180"/>
      <c r="E63" s="180"/>
      <c r="F63" s="180"/>
      <c r="G63" s="180"/>
      <c r="H63" s="182"/>
      <c r="I63" s="183"/>
      <c r="J63" s="183"/>
      <c r="K63" s="181"/>
      <c r="L63" s="181"/>
      <c r="M63" s="181"/>
      <c r="N63" s="181"/>
      <c r="O63" s="181"/>
      <c r="P63" s="186"/>
      <c r="Q63" s="185"/>
      <c r="R63" s="185"/>
      <c r="S63" s="181"/>
    </row>
    <row r="64" spans="1:19" ht="20.25" customHeight="1">
      <c r="A64" s="180">
        <v>42</v>
      </c>
      <c r="B64" s="181"/>
      <c r="C64" s="181"/>
      <c r="D64" s="180"/>
      <c r="E64" s="180"/>
      <c r="F64" s="180"/>
      <c r="G64" s="180"/>
      <c r="H64" s="182"/>
      <c r="I64" s="183"/>
      <c r="J64" s="183"/>
      <c r="K64" s="181"/>
      <c r="L64" s="181"/>
      <c r="M64" s="181"/>
      <c r="N64" s="181"/>
      <c r="O64" s="181"/>
      <c r="P64" s="186"/>
      <c r="Q64" s="185"/>
      <c r="R64" s="185"/>
      <c r="S64" s="181"/>
    </row>
    <row r="65" spans="1:19" ht="20.25" customHeight="1">
      <c r="A65" s="180">
        <v>43</v>
      </c>
      <c r="B65" s="181"/>
      <c r="C65" s="181"/>
      <c r="D65" s="180"/>
      <c r="E65" s="180"/>
      <c r="F65" s="180"/>
      <c r="G65" s="180"/>
      <c r="H65" s="182"/>
      <c r="I65" s="183"/>
      <c r="J65" s="183"/>
      <c r="K65" s="181"/>
      <c r="L65" s="181"/>
      <c r="M65" s="181"/>
      <c r="N65" s="181"/>
      <c r="O65" s="181"/>
      <c r="P65" s="186"/>
      <c r="Q65" s="185"/>
      <c r="R65" s="185"/>
      <c r="S65" s="181"/>
    </row>
    <row r="66" spans="1:19" ht="20.25" customHeight="1">
      <c r="A66" s="180">
        <v>44</v>
      </c>
      <c r="B66" s="181"/>
      <c r="C66" s="181"/>
      <c r="D66" s="180"/>
      <c r="E66" s="180"/>
      <c r="F66" s="180"/>
      <c r="G66" s="180"/>
      <c r="H66" s="182"/>
      <c r="I66" s="183"/>
      <c r="J66" s="183"/>
      <c r="K66" s="181"/>
      <c r="L66" s="181"/>
      <c r="M66" s="181"/>
      <c r="N66" s="181"/>
      <c r="O66" s="181"/>
      <c r="P66" s="186"/>
      <c r="Q66" s="185"/>
      <c r="R66" s="185"/>
      <c r="S66" s="181"/>
    </row>
    <row r="67" spans="1:19" ht="20.25" customHeight="1">
      <c r="A67" s="180">
        <v>45</v>
      </c>
      <c r="B67" s="181"/>
      <c r="C67" s="181"/>
      <c r="D67" s="180"/>
      <c r="E67" s="180"/>
      <c r="F67" s="180"/>
      <c r="G67" s="180"/>
      <c r="H67" s="182"/>
      <c r="I67" s="183"/>
      <c r="J67" s="183"/>
      <c r="K67" s="181"/>
      <c r="L67" s="181"/>
      <c r="M67" s="181"/>
      <c r="N67" s="181"/>
      <c r="O67" s="181"/>
      <c r="P67" s="186"/>
      <c r="Q67" s="185"/>
      <c r="R67" s="185"/>
      <c r="S67" s="181"/>
    </row>
    <row r="68" spans="1:19" ht="20.25" customHeight="1">
      <c r="A68" s="180">
        <v>46</v>
      </c>
      <c r="B68" s="181"/>
      <c r="C68" s="181"/>
      <c r="D68" s="180"/>
      <c r="E68" s="180"/>
      <c r="F68" s="180"/>
      <c r="G68" s="180"/>
      <c r="H68" s="182"/>
      <c r="I68" s="183"/>
      <c r="J68" s="183"/>
      <c r="K68" s="181"/>
      <c r="L68" s="181"/>
      <c r="M68" s="181"/>
      <c r="N68" s="181"/>
      <c r="O68" s="181"/>
      <c r="P68" s="186"/>
      <c r="Q68" s="185"/>
      <c r="R68" s="185"/>
      <c r="S68" s="181"/>
    </row>
    <row r="69" spans="1:19" ht="20.25" customHeight="1">
      <c r="A69" s="180">
        <v>47</v>
      </c>
      <c r="B69" s="181"/>
      <c r="C69" s="181"/>
      <c r="D69" s="180"/>
      <c r="E69" s="180"/>
      <c r="F69" s="180"/>
      <c r="G69" s="180"/>
      <c r="H69" s="182"/>
      <c r="I69" s="183"/>
      <c r="J69" s="183"/>
      <c r="K69" s="181"/>
      <c r="L69" s="181"/>
      <c r="M69" s="181"/>
      <c r="N69" s="181"/>
      <c r="O69" s="181"/>
      <c r="P69" s="186"/>
      <c r="Q69" s="185"/>
      <c r="R69" s="185"/>
      <c r="S69" s="181"/>
    </row>
    <row r="70" spans="1:19" ht="20.25" customHeight="1">
      <c r="A70" s="180">
        <v>48</v>
      </c>
      <c r="B70" s="181"/>
      <c r="C70" s="181"/>
      <c r="D70" s="180"/>
      <c r="E70" s="180"/>
      <c r="F70" s="180"/>
      <c r="G70" s="180"/>
      <c r="H70" s="182"/>
      <c r="I70" s="183"/>
      <c r="J70" s="183"/>
      <c r="K70" s="181"/>
      <c r="L70" s="181"/>
      <c r="M70" s="181"/>
      <c r="N70" s="181"/>
      <c r="O70" s="181"/>
      <c r="P70" s="186"/>
      <c r="Q70" s="185"/>
      <c r="R70" s="185"/>
      <c r="S70" s="181"/>
    </row>
    <row r="71" spans="1:19" ht="20.25" customHeight="1">
      <c r="A71" s="180">
        <v>49</v>
      </c>
      <c r="B71" s="181"/>
      <c r="C71" s="181"/>
      <c r="D71" s="180"/>
      <c r="E71" s="180"/>
      <c r="F71" s="180"/>
      <c r="G71" s="180"/>
      <c r="H71" s="182"/>
      <c r="I71" s="183"/>
      <c r="J71" s="183"/>
      <c r="K71" s="181"/>
      <c r="L71" s="181"/>
      <c r="M71" s="181"/>
      <c r="N71" s="181"/>
      <c r="O71" s="181"/>
      <c r="P71" s="186"/>
      <c r="Q71" s="185"/>
      <c r="R71" s="185"/>
      <c r="S71" s="181"/>
    </row>
    <row r="72" spans="1:19" ht="20.25" customHeight="1">
      <c r="A72" s="180">
        <v>50</v>
      </c>
      <c r="B72" s="181"/>
      <c r="C72" s="181"/>
      <c r="D72" s="180"/>
      <c r="E72" s="180"/>
      <c r="F72" s="180"/>
      <c r="G72" s="180"/>
      <c r="H72" s="182"/>
      <c r="I72" s="183"/>
      <c r="J72" s="183"/>
      <c r="K72" s="181"/>
      <c r="L72" s="181"/>
      <c r="M72" s="181"/>
      <c r="N72" s="181"/>
      <c r="O72" s="181"/>
      <c r="P72" s="186"/>
      <c r="Q72" s="185"/>
      <c r="R72" s="185"/>
      <c r="S72" s="181"/>
    </row>
    <row r="73" spans="1:19" ht="20.25" customHeight="1">
      <c r="A73" s="180">
        <v>51</v>
      </c>
      <c r="B73" s="181"/>
      <c r="C73" s="181"/>
      <c r="D73" s="180"/>
      <c r="E73" s="180"/>
      <c r="F73" s="180"/>
      <c r="G73" s="180"/>
      <c r="H73" s="182"/>
      <c r="I73" s="183"/>
      <c r="J73" s="183"/>
      <c r="K73" s="181"/>
      <c r="L73" s="181"/>
      <c r="M73" s="181"/>
      <c r="N73" s="181"/>
      <c r="O73" s="181"/>
      <c r="P73" s="186"/>
      <c r="Q73" s="185"/>
      <c r="R73" s="185"/>
      <c r="S73" s="181"/>
    </row>
    <row r="74" spans="1:19" ht="20.25" customHeight="1">
      <c r="A74" s="180">
        <v>52</v>
      </c>
      <c r="B74" s="181"/>
      <c r="C74" s="181"/>
      <c r="D74" s="180"/>
      <c r="E74" s="180"/>
      <c r="F74" s="180"/>
      <c r="G74" s="180"/>
      <c r="H74" s="182"/>
      <c r="I74" s="183"/>
      <c r="J74" s="183"/>
      <c r="K74" s="181"/>
      <c r="L74" s="181"/>
      <c r="M74" s="181"/>
      <c r="N74" s="181"/>
      <c r="O74" s="181"/>
      <c r="P74" s="186"/>
      <c r="Q74" s="185"/>
      <c r="R74" s="185"/>
      <c r="S74" s="181"/>
    </row>
    <row r="75" spans="1:19" ht="20.25" customHeight="1">
      <c r="A75" s="180">
        <v>53</v>
      </c>
      <c r="B75" s="181"/>
      <c r="C75" s="181"/>
      <c r="D75" s="180"/>
      <c r="E75" s="180"/>
      <c r="F75" s="180"/>
      <c r="G75" s="180"/>
      <c r="H75" s="182"/>
      <c r="I75" s="183"/>
      <c r="J75" s="183"/>
      <c r="K75" s="181"/>
      <c r="L75" s="181"/>
      <c r="M75" s="181"/>
      <c r="N75" s="181"/>
      <c r="O75" s="181"/>
      <c r="P75" s="186"/>
      <c r="Q75" s="185"/>
      <c r="R75" s="185"/>
      <c r="S75" s="181"/>
    </row>
    <row r="76" spans="1:19" ht="20.25" customHeight="1">
      <c r="A76" s="180">
        <v>54</v>
      </c>
      <c r="B76" s="181"/>
      <c r="C76" s="181"/>
      <c r="D76" s="180"/>
      <c r="E76" s="180"/>
      <c r="F76" s="180"/>
      <c r="G76" s="180"/>
      <c r="H76" s="182"/>
      <c r="I76" s="183"/>
      <c r="J76" s="183"/>
      <c r="K76" s="181"/>
      <c r="L76" s="181"/>
      <c r="M76" s="181"/>
      <c r="N76" s="181"/>
      <c r="O76" s="181"/>
      <c r="P76" s="186"/>
      <c r="Q76" s="185"/>
      <c r="R76" s="185"/>
      <c r="S76" s="181"/>
    </row>
    <row r="77" spans="1:19" ht="20.25" customHeight="1">
      <c r="A77" s="180">
        <v>55</v>
      </c>
      <c r="B77" s="181"/>
      <c r="C77" s="181"/>
      <c r="D77" s="180"/>
      <c r="E77" s="180"/>
      <c r="F77" s="180"/>
      <c r="G77" s="180"/>
      <c r="H77" s="182"/>
      <c r="I77" s="183"/>
      <c r="J77" s="183"/>
      <c r="K77" s="181"/>
      <c r="L77" s="181"/>
      <c r="M77" s="181"/>
      <c r="N77" s="181"/>
      <c r="O77" s="181"/>
      <c r="P77" s="186"/>
      <c r="Q77" s="185"/>
      <c r="R77" s="185"/>
      <c r="S77" s="181"/>
    </row>
    <row r="78" spans="1:19" ht="20.25" customHeight="1">
      <c r="A78" s="180">
        <v>56</v>
      </c>
      <c r="B78" s="181"/>
      <c r="C78" s="181"/>
      <c r="D78" s="180"/>
      <c r="E78" s="180"/>
      <c r="F78" s="180"/>
      <c r="G78" s="180"/>
      <c r="H78" s="182"/>
      <c r="I78" s="183"/>
      <c r="J78" s="183"/>
      <c r="K78" s="181"/>
      <c r="L78" s="181"/>
      <c r="M78" s="181"/>
      <c r="N78" s="181"/>
      <c r="O78" s="181"/>
      <c r="P78" s="186"/>
      <c r="Q78" s="185"/>
      <c r="R78" s="185"/>
      <c r="S78" s="181"/>
    </row>
    <row r="79" spans="1:19" ht="20.25" customHeight="1">
      <c r="A79" s="180">
        <v>57</v>
      </c>
      <c r="B79" s="181"/>
      <c r="C79" s="181"/>
      <c r="D79" s="180"/>
      <c r="E79" s="180"/>
      <c r="F79" s="180"/>
      <c r="G79" s="180"/>
      <c r="H79" s="182"/>
      <c r="I79" s="183"/>
      <c r="J79" s="183"/>
      <c r="K79" s="181"/>
      <c r="L79" s="181"/>
      <c r="M79" s="181"/>
      <c r="N79" s="181"/>
      <c r="O79" s="181"/>
      <c r="P79" s="186"/>
      <c r="Q79" s="185"/>
      <c r="R79" s="185"/>
      <c r="S79" s="181"/>
    </row>
    <row r="80" spans="1:19" ht="20.25" customHeight="1">
      <c r="A80" s="180">
        <v>58</v>
      </c>
      <c r="B80" s="181"/>
      <c r="C80" s="181"/>
      <c r="D80" s="180"/>
      <c r="E80" s="180"/>
      <c r="F80" s="180"/>
      <c r="G80" s="180"/>
      <c r="H80" s="182"/>
      <c r="I80" s="183"/>
      <c r="J80" s="183"/>
      <c r="K80" s="181"/>
      <c r="L80" s="181"/>
      <c r="M80" s="181"/>
      <c r="N80" s="181"/>
      <c r="O80" s="181"/>
      <c r="P80" s="186"/>
      <c r="Q80" s="185"/>
      <c r="R80" s="185"/>
      <c r="S80" s="181"/>
    </row>
    <row r="81" spans="1:19" ht="20.25" customHeight="1">
      <c r="A81" s="180">
        <v>59</v>
      </c>
      <c r="B81" s="181"/>
      <c r="C81" s="181"/>
      <c r="D81" s="180"/>
      <c r="E81" s="180"/>
      <c r="F81" s="180"/>
      <c r="G81" s="180"/>
      <c r="H81" s="182"/>
      <c r="I81" s="183"/>
      <c r="J81" s="183"/>
      <c r="K81" s="181"/>
      <c r="L81" s="181"/>
      <c r="M81" s="181"/>
      <c r="N81" s="181"/>
      <c r="O81" s="181"/>
      <c r="P81" s="186"/>
      <c r="Q81" s="185"/>
      <c r="R81" s="185"/>
      <c r="S81" s="181"/>
    </row>
    <row r="82" spans="1:19" ht="20.25" customHeight="1">
      <c r="A82" s="180">
        <v>60</v>
      </c>
      <c r="B82" s="181"/>
      <c r="C82" s="181"/>
      <c r="D82" s="180"/>
      <c r="E82" s="180"/>
      <c r="F82" s="180"/>
      <c r="G82" s="180"/>
      <c r="H82" s="182"/>
      <c r="I82" s="183"/>
      <c r="J82" s="183"/>
      <c r="K82" s="181"/>
      <c r="L82" s="181"/>
      <c r="M82" s="181"/>
      <c r="N82" s="181"/>
      <c r="O82" s="181"/>
      <c r="P82" s="186"/>
      <c r="Q82" s="185"/>
      <c r="R82" s="185"/>
      <c r="S82" s="181"/>
    </row>
    <row r="83" spans="1:19" ht="20.25" customHeight="1">
      <c r="A83" s="180">
        <v>61</v>
      </c>
      <c r="B83" s="181"/>
      <c r="C83" s="181"/>
      <c r="D83" s="180"/>
      <c r="E83" s="180"/>
      <c r="F83" s="180"/>
      <c r="G83" s="180"/>
      <c r="H83" s="182"/>
      <c r="I83" s="183"/>
      <c r="J83" s="183"/>
      <c r="K83" s="181"/>
      <c r="L83" s="181"/>
      <c r="M83" s="181"/>
      <c r="N83" s="181"/>
      <c r="O83" s="181"/>
      <c r="P83" s="186"/>
      <c r="Q83" s="185"/>
      <c r="R83" s="185"/>
      <c r="S83" s="181"/>
    </row>
    <row r="84" spans="1:19" ht="20.25" customHeight="1">
      <c r="A84" s="180">
        <v>62</v>
      </c>
      <c r="B84" s="181"/>
      <c r="C84" s="181"/>
      <c r="D84" s="180"/>
      <c r="E84" s="180"/>
      <c r="F84" s="180"/>
      <c r="G84" s="180"/>
      <c r="H84" s="182"/>
      <c r="I84" s="183"/>
      <c r="J84" s="183"/>
      <c r="K84" s="181"/>
      <c r="L84" s="181"/>
      <c r="M84" s="181"/>
      <c r="N84" s="181"/>
      <c r="O84" s="181"/>
      <c r="P84" s="186"/>
      <c r="Q84" s="185"/>
      <c r="R84" s="185"/>
      <c r="S84" s="181"/>
    </row>
    <row r="85" spans="1:19" ht="20.25" customHeight="1">
      <c r="A85" s="180">
        <v>63</v>
      </c>
      <c r="B85" s="181"/>
      <c r="C85" s="181"/>
      <c r="D85" s="180"/>
      <c r="E85" s="180"/>
      <c r="F85" s="180"/>
      <c r="G85" s="180"/>
      <c r="H85" s="182"/>
      <c r="I85" s="183"/>
      <c r="J85" s="183"/>
      <c r="K85" s="181"/>
      <c r="L85" s="181"/>
      <c r="M85" s="181"/>
      <c r="N85" s="181"/>
      <c r="O85" s="181"/>
      <c r="P85" s="186"/>
      <c r="Q85" s="185"/>
      <c r="R85" s="185"/>
      <c r="S85" s="181"/>
    </row>
    <row r="86" spans="1:19" ht="20.25" customHeight="1">
      <c r="A86" s="180">
        <v>64</v>
      </c>
      <c r="B86" s="181"/>
      <c r="C86" s="181"/>
      <c r="D86" s="180"/>
      <c r="E86" s="180"/>
      <c r="F86" s="180"/>
      <c r="G86" s="180"/>
      <c r="H86" s="182"/>
      <c r="I86" s="183"/>
      <c r="J86" s="183"/>
      <c r="K86" s="181"/>
      <c r="L86" s="181"/>
      <c r="M86" s="181"/>
      <c r="N86" s="181"/>
      <c r="O86" s="181"/>
      <c r="P86" s="186"/>
      <c r="Q86" s="185"/>
      <c r="R86" s="185"/>
      <c r="S86" s="181"/>
    </row>
    <row r="87" spans="1:19" ht="20.25" customHeight="1">
      <c r="A87" s="180">
        <v>65</v>
      </c>
      <c r="B87" s="181"/>
      <c r="C87" s="181"/>
      <c r="D87" s="180"/>
      <c r="E87" s="180"/>
      <c r="F87" s="180"/>
      <c r="G87" s="180"/>
      <c r="H87" s="182"/>
      <c r="I87" s="183"/>
      <c r="J87" s="183"/>
      <c r="K87" s="181"/>
      <c r="L87" s="181"/>
      <c r="M87" s="181"/>
      <c r="N87" s="181"/>
      <c r="O87" s="181"/>
      <c r="P87" s="186"/>
      <c r="Q87" s="185"/>
      <c r="R87" s="185"/>
      <c r="S87" s="181"/>
    </row>
    <row r="88" spans="1:19" ht="20.25" customHeight="1">
      <c r="A88" s="180">
        <v>66</v>
      </c>
      <c r="B88" s="181"/>
      <c r="C88" s="181"/>
      <c r="D88" s="180"/>
      <c r="E88" s="180"/>
      <c r="F88" s="180"/>
      <c r="G88" s="180"/>
      <c r="H88" s="182"/>
      <c r="I88" s="183"/>
      <c r="J88" s="183"/>
      <c r="K88" s="181"/>
      <c r="L88" s="181"/>
      <c r="M88" s="181"/>
      <c r="N88" s="181"/>
      <c r="O88" s="181"/>
      <c r="P88" s="186"/>
      <c r="Q88" s="185"/>
      <c r="R88" s="185"/>
      <c r="S88" s="181"/>
    </row>
    <row r="89" spans="1:19" ht="20.25" customHeight="1">
      <c r="A89" s="180">
        <v>67</v>
      </c>
      <c r="B89" s="181"/>
      <c r="C89" s="181"/>
      <c r="D89" s="180"/>
      <c r="E89" s="180"/>
      <c r="F89" s="180"/>
      <c r="G89" s="180"/>
      <c r="H89" s="182"/>
      <c r="I89" s="183"/>
      <c r="J89" s="183"/>
      <c r="K89" s="181"/>
      <c r="L89" s="181"/>
      <c r="M89" s="181"/>
      <c r="N89" s="181"/>
      <c r="O89" s="181"/>
      <c r="P89" s="186"/>
      <c r="Q89" s="185"/>
      <c r="R89" s="185"/>
      <c r="S89" s="181"/>
    </row>
    <row r="90" spans="1:19" ht="20.25" customHeight="1">
      <c r="A90" s="180">
        <v>68</v>
      </c>
      <c r="B90" s="181"/>
      <c r="C90" s="181"/>
      <c r="D90" s="180"/>
      <c r="E90" s="180"/>
      <c r="F90" s="180"/>
      <c r="G90" s="180"/>
      <c r="H90" s="182"/>
      <c r="I90" s="183"/>
      <c r="J90" s="183"/>
      <c r="K90" s="181"/>
      <c r="L90" s="181"/>
      <c r="M90" s="181"/>
      <c r="N90" s="181"/>
      <c r="O90" s="181"/>
      <c r="P90" s="186"/>
      <c r="Q90" s="185"/>
      <c r="R90" s="185"/>
      <c r="S90" s="181"/>
    </row>
    <row r="91" spans="1:19" ht="20.25" customHeight="1">
      <c r="A91" s="180">
        <v>69</v>
      </c>
      <c r="B91" s="181"/>
      <c r="C91" s="181"/>
      <c r="D91" s="180"/>
      <c r="E91" s="180"/>
      <c r="F91" s="180"/>
      <c r="G91" s="180"/>
      <c r="H91" s="182"/>
      <c r="I91" s="183"/>
      <c r="J91" s="183"/>
      <c r="K91" s="181"/>
      <c r="L91" s="181"/>
      <c r="M91" s="181"/>
      <c r="N91" s="181"/>
      <c r="O91" s="181"/>
      <c r="P91" s="186"/>
      <c r="Q91" s="185"/>
      <c r="R91" s="185"/>
      <c r="S91" s="181"/>
    </row>
    <row r="92" spans="1:19" ht="20.25" customHeight="1">
      <c r="A92" s="180">
        <v>70</v>
      </c>
      <c r="B92" s="181"/>
      <c r="C92" s="181"/>
      <c r="D92" s="180"/>
      <c r="E92" s="180"/>
      <c r="F92" s="180"/>
      <c r="G92" s="180"/>
      <c r="H92" s="182"/>
      <c r="I92" s="183"/>
      <c r="J92" s="183"/>
      <c r="K92" s="181"/>
      <c r="L92" s="181"/>
      <c r="M92" s="181"/>
      <c r="N92" s="181"/>
      <c r="O92" s="181"/>
      <c r="P92" s="186"/>
      <c r="Q92" s="185"/>
      <c r="R92" s="185"/>
      <c r="S92" s="181"/>
    </row>
    <row r="93" spans="1:19" ht="20.25" customHeight="1">
      <c r="A93" s="180">
        <v>71</v>
      </c>
      <c r="B93" s="181"/>
      <c r="C93" s="181"/>
      <c r="D93" s="180"/>
      <c r="E93" s="180"/>
      <c r="F93" s="180"/>
      <c r="G93" s="180"/>
      <c r="H93" s="182"/>
      <c r="I93" s="183"/>
      <c r="J93" s="183"/>
      <c r="K93" s="181"/>
      <c r="L93" s="181"/>
      <c r="M93" s="181"/>
      <c r="N93" s="181"/>
      <c r="O93" s="181"/>
      <c r="P93" s="186"/>
      <c r="Q93" s="185"/>
      <c r="R93" s="185"/>
      <c r="S93" s="181"/>
    </row>
    <row r="94" spans="1:19" ht="20.25" customHeight="1">
      <c r="A94" s="180">
        <v>72</v>
      </c>
      <c r="B94" s="181"/>
      <c r="C94" s="181"/>
      <c r="D94" s="180"/>
      <c r="E94" s="180"/>
      <c r="F94" s="180"/>
      <c r="G94" s="180"/>
      <c r="H94" s="182"/>
      <c r="I94" s="183"/>
      <c r="J94" s="183"/>
      <c r="K94" s="181"/>
      <c r="L94" s="181"/>
      <c r="M94" s="181"/>
      <c r="N94" s="181"/>
      <c r="O94" s="181"/>
      <c r="P94" s="186"/>
      <c r="Q94" s="185"/>
      <c r="R94" s="185"/>
      <c r="S94" s="181"/>
    </row>
    <row r="95" spans="1:19" ht="20.25" customHeight="1">
      <c r="A95" s="180">
        <v>73</v>
      </c>
      <c r="B95" s="181"/>
      <c r="C95" s="181"/>
      <c r="D95" s="180"/>
      <c r="E95" s="180"/>
      <c r="F95" s="180"/>
      <c r="G95" s="180"/>
      <c r="H95" s="182"/>
      <c r="I95" s="183"/>
      <c r="J95" s="183"/>
      <c r="K95" s="181"/>
      <c r="L95" s="181"/>
      <c r="M95" s="181"/>
      <c r="N95" s="181"/>
      <c r="O95" s="181"/>
      <c r="P95" s="186"/>
      <c r="Q95" s="185"/>
      <c r="R95" s="185"/>
      <c r="S95" s="181"/>
    </row>
    <row r="96" spans="1:19" ht="20.25" customHeight="1">
      <c r="A96" s="180">
        <v>74</v>
      </c>
      <c r="B96" s="181"/>
      <c r="C96" s="181"/>
      <c r="D96" s="180"/>
      <c r="E96" s="180"/>
      <c r="F96" s="180"/>
      <c r="G96" s="180"/>
      <c r="H96" s="182"/>
      <c r="I96" s="183"/>
      <c r="J96" s="183"/>
      <c r="K96" s="181"/>
      <c r="L96" s="181"/>
      <c r="M96" s="181"/>
      <c r="N96" s="181"/>
      <c r="O96" s="181"/>
      <c r="P96" s="186"/>
      <c r="Q96" s="185"/>
      <c r="R96" s="185"/>
      <c r="S96" s="181"/>
    </row>
    <row r="97" spans="1:19" ht="20.25" customHeight="1">
      <c r="A97" s="180">
        <v>75</v>
      </c>
      <c r="B97" s="181"/>
      <c r="C97" s="181"/>
      <c r="D97" s="180"/>
      <c r="E97" s="180"/>
      <c r="F97" s="180"/>
      <c r="G97" s="180"/>
      <c r="H97" s="182"/>
      <c r="I97" s="183"/>
      <c r="J97" s="183"/>
      <c r="K97" s="181"/>
      <c r="L97" s="181"/>
      <c r="M97" s="181"/>
      <c r="N97" s="181"/>
      <c r="O97" s="181"/>
      <c r="P97" s="186"/>
      <c r="Q97" s="185"/>
      <c r="R97" s="185"/>
      <c r="S97" s="181"/>
    </row>
    <row r="98" spans="1:19" ht="20.25" customHeight="1">
      <c r="A98" s="180">
        <v>76</v>
      </c>
      <c r="B98" s="181"/>
      <c r="C98" s="181"/>
      <c r="D98" s="180"/>
      <c r="E98" s="180"/>
      <c r="F98" s="180"/>
      <c r="G98" s="180"/>
      <c r="H98" s="182"/>
      <c r="I98" s="183"/>
      <c r="J98" s="183"/>
      <c r="K98" s="181"/>
      <c r="L98" s="181"/>
      <c r="M98" s="181"/>
      <c r="N98" s="181"/>
      <c r="O98" s="181"/>
      <c r="P98" s="186"/>
      <c r="Q98" s="185"/>
      <c r="R98" s="185"/>
      <c r="S98" s="181"/>
    </row>
    <row r="99" spans="1:19" ht="20.25" customHeight="1">
      <c r="A99" s="180">
        <v>77</v>
      </c>
      <c r="B99" s="181"/>
      <c r="C99" s="181"/>
      <c r="D99" s="180"/>
      <c r="E99" s="180"/>
      <c r="F99" s="180"/>
      <c r="G99" s="180"/>
      <c r="H99" s="182"/>
      <c r="I99" s="183"/>
      <c r="J99" s="183"/>
      <c r="K99" s="181"/>
      <c r="L99" s="181"/>
      <c r="M99" s="181"/>
      <c r="N99" s="181"/>
      <c r="O99" s="181"/>
      <c r="P99" s="186"/>
      <c r="Q99" s="185"/>
      <c r="R99" s="185"/>
      <c r="S99" s="181"/>
    </row>
    <row r="100" spans="1:19" ht="20.25" customHeight="1">
      <c r="A100" s="180">
        <v>78</v>
      </c>
      <c r="B100" s="181"/>
      <c r="C100" s="181"/>
      <c r="D100" s="180"/>
      <c r="E100" s="180"/>
      <c r="F100" s="180"/>
      <c r="G100" s="180"/>
      <c r="H100" s="182"/>
      <c r="I100" s="183"/>
      <c r="J100" s="183"/>
      <c r="K100" s="181"/>
      <c r="L100" s="181"/>
      <c r="M100" s="181"/>
      <c r="N100" s="181"/>
      <c r="O100" s="181"/>
      <c r="P100" s="186"/>
      <c r="Q100" s="185"/>
      <c r="R100" s="185"/>
      <c r="S100" s="181"/>
    </row>
    <row r="101" spans="1:19" ht="20.25" customHeight="1">
      <c r="A101" s="180">
        <v>79</v>
      </c>
      <c r="B101" s="181"/>
      <c r="C101" s="181"/>
      <c r="D101" s="180"/>
      <c r="E101" s="180"/>
      <c r="F101" s="180"/>
      <c r="G101" s="180"/>
      <c r="H101" s="182"/>
      <c r="I101" s="183"/>
      <c r="J101" s="183"/>
      <c r="K101" s="181"/>
      <c r="L101" s="181"/>
      <c r="M101" s="181"/>
      <c r="N101" s="181"/>
      <c r="O101" s="181"/>
      <c r="P101" s="186"/>
      <c r="Q101" s="185"/>
      <c r="R101" s="185"/>
      <c r="S101" s="181"/>
    </row>
    <row r="102" spans="1:19" ht="20.25" customHeight="1">
      <c r="A102" s="180">
        <v>80</v>
      </c>
      <c r="B102" s="181"/>
      <c r="C102" s="181"/>
      <c r="D102" s="180"/>
      <c r="E102" s="180"/>
      <c r="F102" s="180"/>
      <c r="G102" s="180"/>
      <c r="H102" s="182"/>
      <c r="I102" s="183"/>
      <c r="J102" s="183"/>
      <c r="K102" s="181"/>
      <c r="L102" s="181"/>
      <c r="M102" s="181"/>
      <c r="N102" s="181"/>
      <c r="O102" s="181"/>
      <c r="P102" s="186"/>
      <c r="Q102" s="185"/>
      <c r="R102" s="185"/>
      <c r="S102" s="181"/>
    </row>
    <row r="103" spans="1:19" ht="20.25" customHeight="1">
      <c r="A103" s="180">
        <v>81</v>
      </c>
      <c r="B103" s="181"/>
      <c r="C103" s="181"/>
      <c r="D103" s="180"/>
      <c r="E103" s="180"/>
      <c r="F103" s="180"/>
      <c r="G103" s="180"/>
      <c r="H103" s="182"/>
      <c r="I103" s="183"/>
      <c r="J103" s="183"/>
      <c r="K103" s="181"/>
      <c r="L103" s="181"/>
      <c r="M103" s="181"/>
      <c r="N103" s="181"/>
      <c r="O103" s="181"/>
      <c r="P103" s="186"/>
      <c r="Q103" s="185"/>
      <c r="R103" s="185"/>
      <c r="S103" s="181"/>
    </row>
    <row r="104" spans="1:19" ht="20.25" customHeight="1">
      <c r="A104" s="180">
        <v>82</v>
      </c>
      <c r="B104" s="181"/>
      <c r="C104" s="181"/>
      <c r="D104" s="180"/>
      <c r="E104" s="180"/>
      <c r="F104" s="180"/>
      <c r="G104" s="180"/>
      <c r="H104" s="182"/>
      <c r="I104" s="183"/>
      <c r="J104" s="183"/>
      <c r="K104" s="181"/>
      <c r="L104" s="181"/>
      <c r="M104" s="181"/>
      <c r="N104" s="181"/>
      <c r="O104" s="181"/>
      <c r="P104" s="186"/>
      <c r="Q104" s="185"/>
      <c r="R104" s="185"/>
      <c r="S104" s="181"/>
    </row>
    <row r="105" spans="1:19" ht="20.25" customHeight="1">
      <c r="A105" s="180">
        <v>83</v>
      </c>
      <c r="B105" s="181"/>
      <c r="C105" s="181"/>
      <c r="D105" s="180"/>
      <c r="E105" s="180"/>
      <c r="F105" s="180"/>
      <c r="G105" s="180"/>
      <c r="H105" s="182"/>
      <c r="I105" s="183"/>
      <c r="J105" s="183"/>
      <c r="K105" s="181"/>
      <c r="L105" s="181"/>
      <c r="M105" s="181"/>
      <c r="N105" s="181"/>
      <c r="O105" s="181"/>
      <c r="P105" s="186"/>
      <c r="Q105" s="185"/>
      <c r="R105" s="185"/>
      <c r="S105" s="181"/>
    </row>
    <row r="106" spans="1:19" ht="20.25" customHeight="1">
      <c r="A106" s="180">
        <v>84</v>
      </c>
      <c r="B106" s="181"/>
      <c r="C106" s="181"/>
      <c r="D106" s="180"/>
      <c r="E106" s="180"/>
      <c r="F106" s="180"/>
      <c r="G106" s="180"/>
      <c r="H106" s="182"/>
      <c r="I106" s="183"/>
      <c r="J106" s="183"/>
      <c r="K106" s="181"/>
      <c r="L106" s="181"/>
      <c r="M106" s="181"/>
      <c r="N106" s="181"/>
      <c r="O106" s="181"/>
      <c r="P106" s="186"/>
      <c r="Q106" s="185"/>
      <c r="R106" s="185"/>
      <c r="S106" s="181"/>
    </row>
    <row r="107" spans="1:19" ht="20.25" customHeight="1">
      <c r="A107" s="180">
        <v>85</v>
      </c>
      <c r="B107" s="181"/>
      <c r="C107" s="181"/>
      <c r="D107" s="180"/>
      <c r="E107" s="180"/>
      <c r="F107" s="180"/>
      <c r="G107" s="180"/>
      <c r="H107" s="182"/>
      <c r="I107" s="183"/>
      <c r="J107" s="183"/>
      <c r="K107" s="181"/>
      <c r="L107" s="181"/>
      <c r="M107" s="181"/>
      <c r="N107" s="181"/>
      <c r="O107" s="181"/>
      <c r="P107" s="186"/>
      <c r="Q107" s="185"/>
      <c r="R107" s="185"/>
      <c r="S107" s="181"/>
    </row>
    <row r="108" spans="1:19" ht="20.25" customHeight="1">
      <c r="A108" s="180">
        <v>86</v>
      </c>
      <c r="B108" s="181"/>
      <c r="C108" s="181"/>
      <c r="D108" s="180"/>
      <c r="E108" s="180"/>
      <c r="F108" s="180"/>
      <c r="G108" s="180"/>
      <c r="H108" s="182"/>
      <c r="I108" s="183"/>
      <c r="J108" s="183"/>
      <c r="K108" s="181"/>
      <c r="L108" s="181"/>
      <c r="M108" s="181"/>
      <c r="N108" s="181"/>
      <c r="O108" s="181"/>
      <c r="P108" s="186"/>
      <c r="Q108" s="185"/>
      <c r="R108" s="185"/>
      <c r="S108" s="181"/>
    </row>
    <row r="109" spans="1:19" ht="20.25" customHeight="1">
      <c r="A109" s="180">
        <v>87</v>
      </c>
      <c r="B109" s="181"/>
      <c r="C109" s="181"/>
      <c r="D109" s="180"/>
      <c r="E109" s="180"/>
      <c r="F109" s="180"/>
      <c r="G109" s="180"/>
      <c r="H109" s="182"/>
      <c r="I109" s="183"/>
      <c r="J109" s="183"/>
      <c r="K109" s="181"/>
      <c r="L109" s="181"/>
      <c r="M109" s="181"/>
      <c r="N109" s="181"/>
      <c r="O109" s="181"/>
      <c r="P109" s="186"/>
      <c r="Q109" s="185"/>
      <c r="R109" s="185"/>
      <c r="S109" s="181"/>
    </row>
    <row r="110" spans="1:19" ht="20.25" customHeight="1">
      <c r="A110" s="180">
        <v>88</v>
      </c>
      <c r="B110" s="181"/>
      <c r="C110" s="181"/>
      <c r="D110" s="180"/>
      <c r="E110" s="180"/>
      <c r="F110" s="180"/>
      <c r="G110" s="180"/>
      <c r="H110" s="182"/>
      <c r="I110" s="183"/>
      <c r="J110" s="183"/>
      <c r="K110" s="181"/>
      <c r="L110" s="181"/>
      <c r="M110" s="181"/>
      <c r="N110" s="181"/>
      <c r="O110" s="181"/>
      <c r="P110" s="186"/>
      <c r="Q110" s="185"/>
      <c r="R110" s="185"/>
      <c r="S110" s="181"/>
    </row>
    <row r="111" spans="1:19" ht="20.25" customHeight="1">
      <c r="A111" s="180">
        <v>89</v>
      </c>
      <c r="B111" s="181"/>
      <c r="C111" s="181"/>
      <c r="D111" s="180"/>
      <c r="E111" s="180"/>
      <c r="F111" s="180"/>
      <c r="G111" s="180"/>
      <c r="H111" s="182"/>
      <c r="I111" s="183"/>
      <c r="J111" s="183"/>
      <c r="K111" s="181"/>
      <c r="L111" s="181"/>
      <c r="M111" s="181"/>
      <c r="N111" s="181"/>
      <c r="O111" s="181"/>
      <c r="P111" s="186"/>
      <c r="Q111" s="185"/>
      <c r="R111" s="185"/>
      <c r="S111" s="181"/>
    </row>
    <row r="112" spans="1:19" ht="20.25" customHeight="1">
      <c r="A112" s="180">
        <v>90</v>
      </c>
      <c r="B112" s="181"/>
      <c r="C112" s="181"/>
      <c r="D112" s="180"/>
      <c r="E112" s="180"/>
      <c r="F112" s="180"/>
      <c r="G112" s="180"/>
      <c r="H112" s="182"/>
      <c r="I112" s="183"/>
      <c r="J112" s="183"/>
      <c r="K112" s="181"/>
      <c r="L112" s="181"/>
      <c r="M112" s="181"/>
      <c r="N112" s="181"/>
      <c r="O112" s="181"/>
      <c r="P112" s="186"/>
      <c r="Q112" s="185"/>
      <c r="R112" s="185"/>
      <c r="S112" s="181"/>
    </row>
    <row r="113" spans="1:19" ht="20.25" customHeight="1">
      <c r="A113" s="180">
        <v>91</v>
      </c>
      <c r="B113" s="181"/>
      <c r="C113" s="181"/>
      <c r="D113" s="180"/>
      <c r="E113" s="180"/>
      <c r="F113" s="180"/>
      <c r="G113" s="180"/>
      <c r="H113" s="182"/>
      <c r="I113" s="183"/>
      <c r="J113" s="183"/>
      <c r="K113" s="181"/>
      <c r="L113" s="181"/>
      <c r="M113" s="181"/>
      <c r="N113" s="181"/>
      <c r="O113" s="181"/>
      <c r="P113" s="186"/>
      <c r="Q113" s="185"/>
      <c r="R113" s="185"/>
      <c r="S113" s="181"/>
    </row>
    <row r="114" spans="1:19" ht="20.25" customHeight="1">
      <c r="A114" s="180">
        <v>92</v>
      </c>
      <c r="B114" s="181"/>
      <c r="C114" s="181"/>
      <c r="D114" s="180"/>
      <c r="E114" s="180"/>
      <c r="F114" s="180"/>
      <c r="G114" s="180"/>
      <c r="H114" s="182"/>
      <c r="I114" s="183"/>
      <c r="J114" s="183"/>
      <c r="K114" s="181"/>
      <c r="L114" s="181"/>
      <c r="M114" s="181"/>
      <c r="N114" s="181"/>
      <c r="O114" s="181"/>
      <c r="P114" s="186"/>
      <c r="Q114" s="185"/>
      <c r="R114" s="185"/>
      <c r="S114" s="181"/>
    </row>
    <row r="115" spans="1:19" ht="20.25" customHeight="1">
      <c r="A115" s="180">
        <v>93</v>
      </c>
      <c r="B115" s="181"/>
      <c r="C115" s="181"/>
      <c r="D115" s="180"/>
      <c r="E115" s="180"/>
      <c r="F115" s="180"/>
      <c r="G115" s="180"/>
      <c r="H115" s="182"/>
      <c r="I115" s="183"/>
      <c r="J115" s="183"/>
      <c r="K115" s="181"/>
      <c r="L115" s="181"/>
      <c r="M115" s="181"/>
      <c r="N115" s="181"/>
      <c r="O115" s="181"/>
      <c r="P115" s="186"/>
      <c r="Q115" s="185"/>
      <c r="R115" s="185"/>
      <c r="S115" s="181"/>
    </row>
    <row r="116" spans="1:19" ht="20.25" customHeight="1">
      <c r="A116" s="180">
        <v>94</v>
      </c>
      <c r="B116" s="181"/>
      <c r="C116" s="181"/>
      <c r="D116" s="180"/>
      <c r="E116" s="180"/>
      <c r="F116" s="180"/>
      <c r="G116" s="180"/>
      <c r="H116" s="182"/>
      <c r="I116" s="183"/>
      <c r="J116" s="183"/>
      <c r="K116" s="181"/>
      <c r="L116" s="181"/>
      <c r="M116" s="181"/>
      <c r="N116" s="181"/>
      <c r="O116" s="181"/>
      <c r="P116" s="186"/>
      <c r="Q116" s="185"/>
      <c r="R116" s="185"/>
      <c r="S116" s="181"/>
    </row>
    <row r="117" spans="1:19" ht="20.25" customHeight="1">
      <c r="A117" s="180">
        <v>95</v>
      </c>
      <c r="B117" s="181"/>
      <c r="C117" s="181"/>
      <c r="D117" s="180"/>
      <c r="E117" s="180"/>
      <c r="F117" s="180"/>
      <c r="G117" s="180"/>
      <c r="H117" s="182"/>
      <c r="I117" s="183"/>
      <c r="J117" s="183"/>
      <c r="K117" s="181"/>
      <c r="L117" s="181"/>
      <c r="M117" s="181"/>
      <c r="N117" s="181"/>
      <c r="O117" s="181"/>
      <c r="P117" s="186"/>
      <c r="Q117" s="185"/>
      <c r="R117" s="185"/>
      <c r="S117" s="181"/>
    </row>
    <row r="118" spans="1:19" ht="20.25" customHeight="1">
      <c r="A118" s="180">
        <v>96</v>
      </c>
      <c r="B118" s="181"/>
      <c r="C118" s="181"/>
      <c r="D118" s="180"/>
      <c r="E118" s="180"/>
      <c r="F118" s="180"/>
      <c r="G118" s="180"/>
      <c r="H118" s="182"/>
      <c r="I118" s="183"/>
      <c r="J118" s="183"/>
      <c r="K118" s="181"/>
      <c r="L118" s="181"/>
      <c r="M118" s="181"/>
      <c r="N118" s="181"/>
      <c r="O118" s="181"/>
      <c r="P118" s="186"/>
      <c r="Q118" s="185"/>
      <c r="R118" s="185"/>
      <c r="S118" s="181"/>
    </row>
    <row r="119" spans="1:19" ht="20.25" customHeight="1">
      <c r="A119" s="180">
        <v>97</v>
      </c>
      <c r="B119" s="181"/>
      <c r="C119" s="181"/>
      <c r="D119" s="180"/>
      <c r="E119" s="180"/>
      <c r="F119" s="180"/>
      <c r="G119" s="180"/>
      <c r="H119" s="182"/>
      <c r="I119" s="183"/>
      <c r="J119" s="183"/>
      <c r="K119" s="181"/>
      <c r="L119" s="181"/>
      <c r="M119" s="181"/>
      <c r="N119" s="181"/>
      <c r="O119" s="181"/>
      <c r="P119" s="186"/>
      <c r="Q119" s="185"/>
      <c r="R119" s="185"/>
      <c r="S119" s="181"/>
    </row>
    <row r="120" spans="1:19" ht="20.25" customHeight="1">
      <c r="A120" s="180">
        <v>98</v>
      </c>
      <c r="B120" s="181"/>
      <c r="C120" s="181"/>
      <c r="D120" s="180"/>
      <c r="E120" s="180"/>
      <c r="F120" s="180"/>
      <c r="G120" s="180"/>
      <c r="H120" s="182"/>
      <c r="I120" s="183"/>
      <c r="J120" s="183"/>
      <c r="K120" s="181"/>
      <c r="L120" s="181"/>
      <c r="M120" s="181"/>
      <c r="N120" s="181"/>
      <c r="O120" s="181"/>
      <c r="P120" s="186"/>
      <c r="Q120" s="185"/>
      <c r="R120" s="185"/>
      <c r="S120" s="181"/>
    </row>
    <row r="121" spans="1:19" ht="20.25" customHeight="1">
      <c r="A121" s="180">
        <v>99</v>
      </c>
      <c r="B121" s="181"/>
      <c r="C121" s="181"/>
      <c r="D121" s="180"/>
      <c r="E121" s="180"/>
      <c r="F121" s="180"/>
      <c r="G121" s="180"/>
      <c r="H121" s="182"/>
      <c r="I121" s="183"/>
      <c r="J121" s="183"/>
      <c r="K121" s="181"/>
      <c r="L121" s="181"/>
      <c r="M121" s="181"/>
      <c r="N121" s="181"/>
      <c r="O121" s="181"/>
      <c r="P121" s="186"/>
      <c r="Q121" s="185"/>
      <c r="R121" s="185"/>
      <c r="S121" s="181"/>
    </row>
    <row r="122" spans="1:19" ht="20.25" customHeight="1">
      <c r="A122" s="180">
        <v>100</v>
      </c>
      <c r="B122" s="181"/>
      <c r="C122" s="181"/>
      <c r="D122" s="180"/>
      <c r="E122" s="180"/>
      <c r="F122" s="180"/>
      <c r="G122" s="180"/>
      <c r="H122" s="182"/>
      <c r="I122" s="183"/>
      <c r="J122" s="183"/>
      <c r="K122" s="181"/>
      <c r="L122" s="181"/>
      <c r="M122" s="181"/>
      <c r="N122" s="181"/>
      <c r="O122" s="181"/>
      <c r="P122" s="186"/>
      <c r="Q122" s="185"/>
      <c r="R122" s="185"/>
      <c r="S122" s="181"/>
    </row>
    <row r="123" spans="1:19" ht="20.25" customHeight="1">
      <c r="A123" s="180">
        <v>101</v>
      </c>
      <c r="B123" s="181"/>
      <c r="C123" s="181"/>
      <c r="D123" s="180"/>
      <c r="E123" s="180"/>
      <c r="F123" s="180"/>
      <c r="G123" s="180"/>
      <c r="H123" s="182"/>
      <c r="I123" s="183"/>
      <c r="J123" s="183"/>
      <c r="K123" s="181"/>
      <c r="L123" s="181"/>
      <c r="M123" s="181"/>
      <c r="N123" s="181"/>
      <c r="O123" s="181"/>
      <c r="P123" s="186"/>
      <c r="Q123" s="185"/>
      <c r="R123" s="185"/>
      <c r="S123" s="181"/>
    </row>
    <row r="124" spans="1:19" ht="20.25" customHeight="1">
      <c r="A124" s="180">
        <v>102</v>
      </c>
      <c r="B124" s="181"/>
      <c r="C124" s="181"/>
      <c r="D124" s="180"/>
      <c r="E124" s="180"/>
      <c r="F124" s="180"/>
      <c r="G124" s="180"/>
      <c r="H124" s="182"/>
      <c r="I124" s="183"/>
      <c r="J124" s="183"/>
      <c r="K124" s="181"/>
      <c r="L124" s="181"/>
      <c r="M124" s="181"/>
      <c r="N124" s="181"/>
      <c r="O124" s="181"/>
      <c r="P124" s="186"/>
      <c r="Q124" s="185"/>
      <c r="R124" s="185"/>
      <c r="S124" s="181"/>
    </row>
    <row r="125" spans="1:19" ht="20.25" customHeight="1">
      <c r="A125" s="180">
        <v>103</v>
      </c>
      <c r="B125" s="181"/>
      <c r="C125" s="181"/>
      <c r="D125" s="180"/>
      <c r="E125" s="180"/>
      <c r="F125" s="180"/>
      <c r="G125" s="180"/>
      <c r="H125" s="182"/>
      <c r="I125" s="183"/>
      <c r="J125" s="183"/>
      <c r="K125" s="181"/>
      <c r="L125" s="181"/>
      <c r="M125" s="181"/>
      <c r="N125" s="181"/>
      <c r="O125" s="181"/>
      <c r="P125" s="186"/>
      <c r="Q125" s="185"/>
      <c r="R125" s="185"/>
      <c r="S125" s="181"/>
    </row>
    <row r="126" spans="1:19" ht="20.25" customHeight="1">
      <c r="A126" s="180">
        <v>104</v>
      </c>
      <c r="B126" s="181"/>
      <c r="C126" s="181"/>
      <c r="D126" s="180"/>
      <c r="E126" s="180"/>
      <c r="F126" s="180"/>
      <c r="G126" s="180"/>
      <c r="H126" s="182"/>
      <c r="I126" s="183"/>
      <c r="J126" s="183"/>
      <c r="K126" s="181"/>
      <c r="L126" s="181"/>
      <c r="M126" s="181"/>
      <c r="N126" s="181"/>
      <c r="O126" s="181"/>
      <c r="P126" s="186"/>
      <c r="Q126" s="185"/>
      <c r="R126" s="185"/>
      <c r="S126" s="181"/>
    </row>
    <row r="127" spans="1:19" ht="20.25" customHeight="1">
      <c r="A127" s="180">
        <v>105</v>
      </c>
      <c r="B127" s="181"/>
      <c r="C127" s="181"/>
      <c r="D127" s="180"/>
      <c r="E127" s="180"/>
      <c r="F127" s="180"/>
      <c r="G127" s="180"/>
      <c r="H127" s="182"/>
      <c r="I127" s="183"/>
      <c r="J127" s="183"/>
      <c r="K127" s="181"/>
      <c r="L127" s="181"/>
      <c r="M127" s="181"/>
      <c r="N127" s="181"/>
      <c r="O127" s="181"/>
      <c r="P127" s="186"/>
      <c r="Q127" s="185"/>
      <c r="R127" s="185"/>
      <c r="S127" s="181"/>
    </row>
    <row r="128" spans="1:19" ht="20.25" customHeight="1">
      <c r="A128" s="180">
        <v>106</v>
      </c>
      <c r="B128" s="181"/>
      <c r="C128" s="181"/>
      <c r="D128" s="180"/>
      <c r="E128" s="180"/>
      <c r="F128" s="180"/>
      <c r="G128" s="180"/>
      <c r="H128" s="182"/>
      <c r="I128" s="183"/>
      <c r="J128" s="183"/>
      <c r="K128" s="181"/>
      <c r="L128" s="181"/>
      <c r="M128" s="181"/>
      <c r="N128" s="181"/>
      <c r="O128" s="181"/>
      <c r="P128" s="186"/>
      <c r="Q128" s="185"/>
      <c r="R128" s="185"/>
      <c r="S128" s="181"/>
    </row>
    <row r="129" spans="1:19" ht="20.25" customHeight="1">
      <c r="A129" s="180">
        <v>107</v>
      </c>
      <c r="B129" s="181"/>
      <c r="C129" s="181"/>
      <c r="D129" s="180"/>
      <c r="E129" s="180"/>
      <c r="F129" s="180"/>
      <c r="G129" s="180"/>
      <c r="H129" s="182"/>
      <c r="I129" s="183"/>
      <c r="J129" s="183"/>
      <c r="K129" s="181"/>
      <c r="L129" s="181"/>
      <c r="M129" s="181"/>
      <c r="N129" s="181"/>
      <c r="O129" s="181"/>
      <c r="P129" s="186"/>
      <c r="Q129" s="185"/>
      <c r="R129" s="185"/>
      <c r="S129" s="181"/>
    </row>
    <row r="130" spans="1:19" ht="20.25" customHeight="1">
      <c r="A130" s="180">
        <v>108</v>
      </c>
      <c r="B130" s="181"/>
      <c r="C130" s="181"/>
      <c r="D130" s="180"/>
      <c r="E130" s="180"/>
      <c r="F130" s="180"/>
      <c r="G130" s="180"/>
      <c r="H130" s="182"/>
      <c r="I130" s="183"/>
      <c r="J130" s="183"/>
      <c r="K130" s="181"/>
      <c r="L130" s="181"/>
      <c r="M130" s="181"/>
      <c r="N130" s="181"/>
      <c r="O130" s="181"/>
      <c r="P130" s="186"/>
      <c r="Q130" s="185"/>
      <c r="R130" s="185"/>
      <c r="S130" s="181"/>
    </row>
    <row r="131" spans="1:19" ht="20.25" customHeight="1">
      <c r="A131" s="180">
        <v>109</v>
      </c>
      <c r="B131" s="181"/>
      <c r="C131" s="181"/>
      <c r="D131" s="180"/>
      <c r="E131" s="180"/>
      <c r="F131" s="180"/>
      <c r="G131" s="180"/>
      <c r="H131" s="182"/>
      <c r="I131" s="183"/>
      <c r="J131" s="183"/>
      <c r="K131" s="181"/>
      <c r="L131" s="181"/>
      <c r="M131" s="181"/>
      <c r="N131" s="181"/>
      <c r="O131" s="181"/>
      <c r="P131" s="186"/>
      <c r="Q131" s="185"/>
      <c r="R131" s="185"/>
      <c r="S131" s="181"/>
    </row>
    <row r="132" spans="1:19" ht="20.25" customHeight="1">
      <c r="A132" s="180">
        <v>110</v>
      </c>
      <c r="B132" s="181"/>
      <c r="C132" s="181"/>
      <c r="D132" s="180"/>
      <c r="E132" s="180"/>
      <c r="F132" s="180"/>
      <c r="G132" s="180"/>
      <c r="H132" s="182"/>
      <c r="I132" s="183"/>
      <c r="J132" s="183"/>
      <c r="K132" s="181"/>
      <c r="L132" s="181"/>
      <c r="M132" s="181"/>
      <c r="N132" s="181"/>
      <c r="O132" s="181"/>
      <c r="P132" s="186"/>
      <c r="Q132" s="185"/>
      <c r="R132" s="185"/>
      <c r="S132" s="181"/>
    </row>
    <row r="133" spans="1:19" ht="20.25" customHeight="1">
      <c r="A133" s="180">
        <v>111</v>
      </c>
      <c r="B133" s="181"/>
      <c r="C133" s="181"/>
      <c r="D133" s="180"/>
      <c r="E133" s="180"/>
      <c r="F133" s="180"/>
      <c r="G133" s="180"/>
      <c r="H133" s="182"/>
      <c r="I133" s="183"/>
      <c r="J133" s="183"/>
      <c r="K133" s="181"/>
      <c r="L133" s="181"/>
      <c r="M133" s="181"/>
      <c r="N133" s="181"/>
      <c r="O133" s="181"/>
      <c r="P133" s="186"/>
      <c r="Q133" s="185"/>
      <c r="R133" s="185"/>
      <c r="S133" s="181"/>
    </row>
    <row r="134" spans="1:19" ht="20.25" customHeight="1">
      <c r="A134" s="180">
        <v>112</v>
      </c>
      <c r="B134" s="181"/>
      <c r="C134" s="181"/>
      <c r="D134" s="180"/>
      <c r="E134" s="180"/>
      <c r="F134" s="180"/>
      <c r="G134" s="180"/>
      <c r="H134" s="182"/>
      <c r="I134" s="183"/>
      <c r="J134" s="183"/>
      <c r="K134" s="181"/>
      <c r="L134" s="181"/>
      <c r="M134" s="181"/>
      <c r="N134" s="181"/>
      <c r="O134" s="181"/>
      <c r="P134" s="186"/>
      <c r="Q134" s="185"/>
      <c r="R134" s="185"/>
      <c r="S134" s="181"/>
    </row>
    <row r="135" spans="1:19" ht="20.25" customHeight="1">
      <c r="A135" s="180">
        <v>113</v>
      </c>
      <c r="B135" s="181"/>
      <c r="C135" s="181"/>
      <c r="D135" s="180"/>
      <c r="E135" s="180"/>
      <c r="F135" s="180"/>
      <c r="G135" s="180"/>
      <c r="H135" s="182"/>
      <c r="I135" s="183"/>
      <c r="J135" s="183"/>
      <c r="K135" s="181"/>
      <c r="L135" s="181"/>
      <c r="M135" s="181"/>
      <c r="N135" s="181"/>
      <c r="O135" s="181"/>
      <c r="P135" s="186"/>
      <c r="Q135" s="185"/>
      <c r="R135" s="185"/>
      <c r="S135" s="181"/>
    </row>
    <row r="136" spans="1:19" ht="20.25" customHeight="1">
      <c r="A136" s="180">
        <v>114</v>
      </c>
      <c r="B136" s="181"/>
      <c r="C136" s="181"/>
      <c r="D136" s="180"/>
      <c r="E136" s="180"/>
      <c r="F136" s="180"/>
      <c r="G136" s="180"/>
      <c r="H136" s="182"/>
      <c r="I136" s="183"/>
      <c r="J136" s="183"/>
      <c r="K136" s="181"/>
      <c r="L136" s="181"/>
      <c r="M136" s="181"/>
      <c r="N136" s="181"/>
      <c r="O136" s="181"/>
      <c r="P136" s="186"/>
      <c r="Q136" s="185"/>
      <c r="R136" s="185"/>
      <c r="S136" s="181"/>
    </row>
    <row r="137" spans="1:19" ht="20.25" customHeight="1">
      <c r="A137" s="180">
        <v>115</v>
      </c>
      <c r="B137" s="181"/>
      <c r="C137" s="181"/>
      <c r="D137" s="180"/>
      <c r="E137" s="180"/>
      <c r="F137" s="180"/>
      <c r="G137" s="180"/>
      <c r="H137" s="182"/>
      <c r="I137" s="183"/>
      <c r="J137" s="183"/>
      <c r="K137" s="181"/>
      <c r="L137" s="181"/>
      <c r="M137" s="181"/>
      <c r="N137" s="181"/>
      <c r="O137" s="181"/>
      <c r="P137" s="186"/>
      <c r="Q137" s="185"/>
      <c r="R137" s="185"/>
      <c r="S137" s="181"/>
    </row>
    <row r="138" spans="1:19" ht="20.25" customHeight="1">
      <c r="A138" s="180">
        <v>116</v>
      </c>
      <c r="B138" s="181"/>
      <c r="C138" s="181"/>
      <c r="D138" s="180"/>
      <c r="E138" s="180"/>
      <c r="F138" s="180"/>
      <c r="G138" s="180"/>
      <c r="H138" s="182"/>
      <c r="I138" s="183"/>
      <c r="J138" s="183"/>
      <c r="K138" s="181"/>
      <c r="L138" s="181"/>
      <c r="M138" s="181"/>
      <c r="N138" s="181"/>
      <c r="O138" s="181"/>
      <c r="P138" s="186"/>
      <c r="Q138" s="185"/>
      <c r="R138" s="185"/>
      <c r="S138" s="181"/>
    </row>
    <row r="139" spans="1:19" ht="20.25" customHeight="1">
      <c r="A139" s="180">
        <v>117</v>
      </c>
      <c r="B139" s="181"/>
      <c r="C139" s="181"/>
      <c r="D139" s="180"/>
      <c r="E139" s="180"/>
      <c r="F139" s="180"/>
      <c r="G139" s="180"/>
      <c r="H139" s="182"/>
      <c r="I139" s="183"/>
      <c r="J139" s="183"/>
      <c r="K139" s="181"/>
      <c r="L139" s="181"/>
      <c r="M139" s="181"/>
      <c r="N139" s="181"/>
      <c r="O139" s="181"/>
      <c r="P139" s="186"/>
      <c r="Q139" s="185"/>
      <c r="R139" s="185"/>
      <c r="S139" s="181"/>
    </row>
    <row r="140" spans="1:19" ht="20.25" customHeight="1">
      <c r="A140" s="180">
        <v>118</v>
      </c>
      <c r="B140" s="181"/>
      <c r="C140" s="181"/>
      <c r="D140" s="180"/>
      <c r="E140" s="180"/>
      <c r="F140" s="180"/>
      <c r="G140" s="180"/>
      <c r="H140" s="182"/>
      <c r="I140" s="183"/>
      <c r="J140" s="183"/>
      <c r="K140" s="181"/>
      <c r="L140" s="181"/>
      <c r="M140" s="181"/>
      <c r="N140" s="181"/>
      <c r="O140" s="181"/>
      <c r="P140" s="186"/>
      <c r="Q140" s="185"/>
      <c r="R140" s="185"/>
      <c r="S140" s="181"/>
    </row>
    <row r="141" spans="1:19" ht="20.25" customHeight="1">
      <c r="A141" s="180">
        <v>119</v>
      </c>
      <c r="B141" s="181"/>
      <c r="C141" s="181"/>
      <c r="D141" s="180"/>
      <c r="E141" s="180"/>
      <c r="F141" s="180"/>
      <c r="G141" s="180"/>
      <c r="H141" s="182"/>
      <c r="I141" s="183"/>
      <c r="J141" s="183"/>
      <c r="K141" s="181"/>
      <c r="L141" s="181"/>
      <c r="M141" s="181"/>
      <c r="N141" s="181"/>
      <c r="O141" s="181"/>
      <c r="P141" s="186"/>
      <c r="Q141" s="185"/>
      <c r="R141" s="185"/>
      <c r="S141" s="181"/>
    </row>
    <row r="142" spans="1:19" ht="20.25" customHeight="1">
      <c r="A142" s="180">
        <v>120</v>
      </c>
      <c r="B142" s="181"/>
      <c r="C142" s="181"/>
      <c r="D142" s="180"/>
      <c r="E142" s="180"/>
      <c r="F142" s="180"/>
      <c r="G142" s="180"/>
      <c r="H142" s="182"/>
      <c r="I142" s="183"/>
      <c r="J142" s="183"/>
      <c r="K142" s="181"/>
      <c r="L142" s="181"/>
      <c r="M142" s="181"/>
      <c r="N142" s="181"/>
      <c r="O142" s="181"/>
      <c r="P142" s="186"/>
      <c r="Q142" s="185"/>
      <c r="R142" s="185"/>
      <c r="S142" s="181"/>
    </row>
    <row r="143" spans="1:19" ht="20.25" customHeight="1">
      <c r="A143" s="180">
        <v>121</v>
      </c>
      <c r="B143" s="181"/>
      <c r="C143" s="181"/>
      <c r="D143" s="180"/>
      <c r="E143" s="180"/>
      <c r="F143" s="180"/>
      <c r="G143" s="180"/>
      <c r="H143" s="182"/>
      <c r="I143" s="183"/>
      <c r="J143" s="183"/>
      <c r="K143" s="181"/>
      <c r="L143" s="181"/>
      <c r="M143" s="181"/>
      <c r="N143" s="181"/>
      <c r="O143" s="181"/>
      <c r="P143" s="186"/>
      <c r="Q143" s="185"/>
      <c r="R143" s="185"/>
      <c r="S143" s="181"/>
    </row>
    <row r="144" spans="1:19" ht="20.25" customHeight="1">
      <c r="A144" s="180">
        <v>122</v>
      </c>
      <c r="B144" s="181"/>
      <c r="C144" s="181"/>
      <c r="D144" s="180"/>
      <c r="E144" s="180"/>
      <c r="F144" s="180"/>
      <c r="G144" s="180"/>
      <c r="H144" s="182"/>
      <c r="I144" s="183"/>
      <c r="J144" s="183"/>
      <c r="K144" s="181"/>
      <c r="L144" s="181"/>
      <c r="M144" s="181"/>
      <c r="N144" s="181"/>
      <c r="O144" s="181"/>
      <c r="P144" s="186"/>
      <c r="Q144" s="185"/>
      <c r="R144" s="185"/>
      <c r="S144" s="181"/>
    </row>
    <row r="145" spans="1:19" ht="20.25" customHeight="1">
      <c r="A145" s="180">
        <v>123</v>
      </c>
      <c r="B145" s="181"/>
      <c r="C145" s="181"/>
      <c r="D145" s="180"/>
      <c r="E145" s="180"/>
      <c r="F145" s="180"/>
      <c r="G145" s="180"/>
      <c r="H145" s="182"/>
      <c r="I145" s="183"/>
      <c r="J145" s="183"/>
      <c r="K145" s="181"/>
      <c r="L145" s="181"/>
      <c r="M145" s="181"/>
      <c r="N145" s="181"/>
      <c r="O145" s="181"/>
      <c r="P145" s="186"/>
      <c r="Q145" s="185"/>
      <c r="R145" s="185"/>
      <c r="S145" s="181"/>
    </row>
    <row r="146" spans="1:19" ht="20.25" customHeight="1">
      <c r="A146" s="180">
        <v>124</v>
      </c>
      <c r="B146" s="181"/>
      <c r="C146" s="181"/>
      <c r="D146" s="180"/>
      <c r="E146" s="180"/>
      <c r="F146" s="180"/>
      <c r="G146" s="180"/>
      <c r="H146" s="182"/>
      <c r="I146" s="183"/>
      <c r="J146" s="183"/>
      <c r="K146" s="181"/>
      <c r="L146" s="181"/>
      <c r="M146" s="181"/>
      <c r="N146" s="181"/>
      <c r="O146" s="181"/>
      <c r="P146" s="186"/>
      <c r="Q146" s="185"/>
      <c r="R146" s="185"/>
      <c r="S146" s="181"/>
    </row>
    <row r="147" spans="1:19" ht="20.25" customHeight="1">
      <c r="A147" s="180">
        <v>125</v>
      </c>
      <c r="B147" s="181"/>
      <c r="C147" s="181"/>
      <c r="D147" s="180"/>
      <c r="E147" s="180"/>
      <c r="F147" s="180"/>
      <c r="G147" s="180"/>
      <c r="H147" s="182"/>
      <c r="I147" s="183"/>
      <c r="J147" s="183"/>
      <c r="K147" s="181"/>
      <c r="L147" s="181"/>
      <c r="M147" s="181"/>
      <c r="N147" s="181"/>
      <c r="O147" s="181"/>
      <c r="P147" s="186"/>
      <c r="Q147" s="185"/>
      <c r="R147" s="185"/>
      <c r="S147" s="181"/>
    </row>
    <row r="148" spans="1:19" ht="20.25" customHeight="1">
      <c r="A148" s="180">
        <v>126</v>
      </c>
      <c r="B148" s="181"/>
      <c r="C148" s="181"/>
      <c r="D148" s="180"/>
      <c r="E148" s="180"/>
      <c r="F148" s="180"/>
      <c r="G148" s="180"/>
      <c r="H148" s="182"/>
      <c r="I148" s="183"/>
      <c r="J148" s="183"/>
      <c r="K148" s="181"/>
      <c r="L148" s="181"/>
      <c r="M148" s="181"/>
      <c r="N148" s="181"/>
      <c r="O148" s="181"/>
      <c r="P148" s="186"/>
      <c r="Q148" s="185"/>
      <c r="R148" s="185"/>
      <c r="S148" s="181"/>
    </row>
    <row r="149" spans="1:19" ht="20.25" customHeight="1">
      <c r="A149" s="180">
        <v>127</v>
      </c>
      <c r="B149" s="181"/>
      <c r="C149" s="181"/>
      <c r="D149" s="180"/>
      <c r="E149" s="180"/>
      <c r="F149" s="180"/>
      <c r="G149" s="180"/>
      <c r="H149" s="182"/>
      <c r="I149" s="183"/>
      <c r="J149" s="183"/>
      <c r="K149" s="181"/>
      <c r="L149" s="181"/>
      <c r="M149" s="181"/>
      <c r="N149" s="181"/>
      <c r="O149" s="181"/>
      <c r="P149" s="186"/>
      <c r="Q149" s="185"/>
      <c r="R149" s="185"/>
      <c r="S149" s="181"/>
    </row>
    <row r="150" spans="1:19" ht="20.25" customHeight="1">
      <c r="A150" s="180">
        <v>128</v>
      </c>
      <c r="B150" s="181"/>
      <c r="C150" s="181"/>
      <c r="D150" s="180"/>
      <c r="E150" s="180"/>
      <c r="F150" s="180"/>
      <c r="G150" s="180"/>
      <c r="H150" s="182"/>
      <c r="I150" s="183"/>
      <c r="J150" s="183"/>
      <c r="K150" s="181"/>
      <c r="L150" s="181"/>
      <c r="M150" s="181"/>
      <c r="N150" s="181"/>
      <c r="O150" s="181"/>
      <c r="P150" s="186"/>
      <c r="Q150" s="185"/>
      <c r="R150" s="185"/>
      <c r="S150" s="181"/>
    </row>
    <row r="151" spans="1:19" ht="20.25" customHeight="1">
      <c r="A151" s="180">
        <v>129</v>
      </c>
      <c r="B151" s="181"/>
      <c r="C151" s="181"/>
      <c r="D151" s="180"/>
      <c r="E151" s="180"/>
      <c r="F151" s="180"/>
      <c r="G151" s="180"/>
      <c r="H151" s="182"/>
      <c r="I151" s="183"/>
      <c r="J151" s="183"/>
      <c r="K151" s="181"/>
      <c r="L151" s="181"/>
      <c r="M151" s="181"/>
      <c r="N151" s="181"/>
      <c r="O151" s="181"/>
      <c r="P151" s="186"/>
      <c r="Q151" s="185"/>
      <c r="R151" s="185"/>
      <c r="S151" s="181"/>
    </row>
    <row r="152" spans="1:19" ht="20.25" customHeight="1">
      <c r="A152" s="180">
        <v>130</v>
      </c>
      <c r="B152" s="181"/>
      <c r="C152" s="181"/>
      <c r="D152" s="180"/>
      <c r="E152" s="180"/>
      <c r="F152" s="180"/>
      <c r="G152" s="180"/>
      <c r="H152" s="182"/>
      <c r="I152" s="183"/>
      <c r="J152" s="183"/>
      <c r="K152" s="181"/>
      <c r="L152" s="181"/>
      <c r="M152" s="181"/>
      <c r="N152" s="181"/>
      <c r="O152" s="181"/>
      <c r="P152" s="186"/>
      <c r="Q152" s="185"/>
      <c r="R152" s="185"/>
      <c r="S152" s="181"/>
    </row>
    <row r="153" spans="1:19" ht="20.25" customHeight="1">
      <c r="A153" s="180">
        <v>131</v>
      </c>
      <c r="B153" s="181"/>
      <c r="C153" s="181"/>
      <c r="D153" s="180"/>
      <c r="E153" s="180"/>
      <c r="F153" s="180"/>
      <c r="G153" s="180"/>
      <c r="H153" s="182"/>
      <c r="I153" s="183"/>
      <c r="J153" s="183"/>
      <c r="K153" s="181"/>
      <c r="L153" s="181"/>
      <c r="M153" s="181"/>
      <c r="N153" s="181"/>
      <c r="O153" s="181"/>
      <c r="P153" s="186"/>
      <c r="Q153" s="185"/>
      <c r="R153" s="185"/>
      <c r="S153" s="181"/>
    </row>
    <row r="154" spans="1:19" ht="20.25" customHeight="1">
      <c r="A154" s="180">
        <v>132</v>
      </c>
      <c r="B154" s="181"/>
      <c r="C154" s="181"/>
      <c r="D154" s="180"/>
      <c r="E154" s="180"/>
      <c r="F154" s="180"/>
      <c r="G154" s="180"/>
      <c r="H154" s="182"/>
      <c r="I154" s="183"/>
      <c r="J154" s="183"/>
      <c r="K154" s="181"/>
      <c r="L154" s="181"/>
      <c r="M154" s="181"/>
      <c r="N154" s="181"/>
      <c r="O154" s="181"/>
      <c r="P154" s="186"/>
      <c r="Q154" s="185"/>
      <c r="R154" s="185"/>
      <c r="S154" s="181"/>
    </row>
    <row r="155" spans="1:19" ht="20.25" customHeight="1">
      <c r="A155" s="180">
        <v>133</v>
      </c>
      <c r="B155" s="181"/>
      <c r="C155" s="181"/>
      <c r="D155" s="180"/>
      <c r="E155" s="180"/>
      <c r="F155" s="180"/>
      <c r="G155" s="180"/>
      <c r="H155" s="182"/>
      <c r="I155" s="183"/>
      <c r="J155" s="183"/>
      <c r="K155" s="181"/>
      <c r="L155" s="181"/>
      <c r="M155" s="181"/>
      <c r="N155" s="181"/>
      <c r="O155" s="181"/>
      <c r="P155" s="186"/>
      <c r="Q155" s="185"/>
      <c r="R155" s="185"/>
      <c r="S155" s="181"/>
    </row>
    <row r="156" spans="1:19" ht="20.25" customHeight="1">
      <c r="A156" s="180">
        <v>134</v>
      </c>
      <c r="B156" s="181"/>
      <c r="C156" s="181"/>
      <c r="D156" s="180"/>
      <c r="E156" s="180"/>
      <c r="F156" s="180"/>
      <c r="G156" s="180"/>
      <c r="H156" s="182"/>
      <c r="I156" s="183"/>
      <c r="J156" s="183"/>
      <c r="K156" s="181"/>
      <c r="L156" s="181"/>
      <c r="M156" s="181"/>
      <c r="N156" s="181"/>
      <c r="O156" s="181"/>
      <c r="P156" s="186"/>
      <c r="Q156" s="185"/>
      <c r="R156" s="185"/>
      <c r="S156" s="181"/>
    </row>
    <row r="157" spans="1:19" ht="20.25" customHeight="1">
      <c r="A157" s="180">
        <v>135</v>
      </c>
      <c r="B157" s="181"/>
      <c r="C157" s="181"/>
      <c r="D157" s="180"/>
      <c r="E157" s="180"/>
      <c r="F157" s="180"/>
      <c r="G157" s="180"/>
      <c r="H157" s="182"/>
      <c r="I157" s="183"/>
      <c r="J157" s="183"/>
      <c r="K157" s="181"/>
      <c r="L157" s="181"/>
      <c r="M157" s="181"/>
      <c r="N157" s="181"/>
      <c r="O157" s="181"/>
      <c r="P157" s="186"/>
      <c r="Q157" s="185"/>
      <c r="R157" s="185"/>
      <c r="S157" s="181"/>
    </row>
    <row r="158" spans="1:19" ht="20.25" customHeight="1">
      <c r="A158" s="180">
        <v>136</v>
      </c>
      <c r="B158" s="181"/>
      <c r="C158" s="181"/>
      <c r="D158" s="180"/>
      <c r="E158" s="180"/>
      <c r="F158" s="180"/>
      <c r="G158" s="180"/>
      <c r="H158" s="182"/>
      <c r="I158" s="183"/>
      <c r="J158" s="183"/>
      <c r="K158" s="181"/>
      <c r="L158" s="181"/>
      <c r="M158" s="181"/>
      <c r="N158" s="181"/>
      <c r="O158" s="181"/>
      <c r="P158" s="186"/>
      <c r="Q158" s="185"/>
      <c r="R158" s="185"/>
      <c r="S158" s="181"/>
    </row>
    <row r="159" spans="1:19" ht="20.25" customHeight="1">
      <c r="A159" s="180">
        <v>137</v>
      </c>
      <c r="B159" s="181"/>
      <c r="C159" s="181"/>
      <c r="D159" s="180"/>
      <c r="E159" s="180"/>
      <c r="F159" s="180"/>
      <c r="G159" s="180"/>
      <c r="H159" s="182"/>
      <c r="I159" s="183"/>
      <c r="J159" s="183"/>
      <c r="K159" s="181"/>
      <c r="L159" s="181"/>
      <c r="M159" s="181"/>
      <c r="N159" s="181"/>
      <c r="O159" s="181"/>
      <c r="P159" s="186"/>
      <c r="Q159" s="185"/>
      <c r="R159" s="185"/>
      <c r="S159" s="181"/>
    </row>
    <row r="160" spans="1:19" ht="20.25" customHeight="1">
      <c r="A160" s="180">
        <v>138</v>
      </c>
      <c r="B160" s="181"/>
      <c r="C160" s="181"/>
      <c r="D160" s="180"/>
      <c r="E160" s="180"/>
      <c r="F160" s="180"/>
      <c r="G160" s="180"/>
      <c r="H160" s="182"/>
      <c r="I160" s="183"/>
      <c r="J160" s="183"/>
      <c r="K160" s="181"/>
      <c r="L160" s="181"/>
      <c r="M160" s="181"/>
      <c r="N160" s="181"/>
      <c r="O160" s="181"/>
      <c r="P160" s="186"/>
      <c r="Q160" s="185"/>
      <c r="R160" s="185"/>
      <c r="S160" s="181"/>
    </row>
    <row r="161" spans="1:19" ht="20.25" customHeight="1">
      <c r="A161" s="180">
        <v>139</v>
      </c>
      <c r="B161" s="181"/>
      <c r="C161" s="181"/>
      <c r="D161" s="180"/>
      <c r="E161" s="180"/>
      <c r="F161" s="180"/>
      <c r="G161" s="180"/>
      <c r="H161" s="182"/>
      <c r="I161" s="183"/>
      <c r="J161" s="183"/>
      <c r="K161" s="181"/>
      <c r="L161" s="181"/>
      <c r="M161" s="181"/>
      <c r="N161" s="181"/>
      <c r="O161" s="181"/>
      <c r="P161" s="186"/>
      <c r="Q161" s="185"/>
      <c r="R161" s="185"/>
      <c r="S161" s="181"/>
    </row>
    <row r="162" spans="1:19" ht="20.25" customHeight="1">
      <c r="A162" s="180">
        <v>140</v>
      </c>
      <c r="B162" s="181"/>
      <c r="C162" s="181"/>
      <c r="D162" s="180"/>
      <c r="E162" s="180"/>
      <c r="F162" s="180"/>
      <c r="G162" s="180"/>
      <c r="H162" s="182"/>
      <c r="I162" s="183"/>
      <c r="J162" s="183"/>
      <c r="K162" s="181"/>
      <c r="L162" s="181"/>
      <c r="M162" s="181"/>
      <c r="N162" s="181"/>
      <c r="O162" s="181"/>
      <c r="P162" s="186"/>
      <c r="Q162" s="185"/>
      <c r="R162" s="185"/>
      <c r="S162" s="181"/>
    </row>
    <row r="163" spans="1:19" ht="20.25" customHeight="1">
      <c r="A163" s="180">
        <v>141</v>
      </c>
      <c r="B163" s="181"/>
      <c r="C163" s="181"/>
      <c r="D163" s="180"/>
      <c r="E163" s="180"/>
      <c r="F163" s="180"/>
      <c r="G163" s="180"/>
      <c r="H163" s="182"/>
      <c r="I163" s="183"/>
      <c r="J163" s="183"/>
      <c r="K163" s="181"/>
      <c r="L163" s="181"/>
      <c r="M163" s="181"/>
      <c r="N163" s="181"/>
      <c r="O163" s="181"/>
      <c r="P163" s="186"/>
      <c r="Q163" s="185"/>
      <c r="R163" s="185"/>
      <c r="S163" s="181"/>
    </row>
    <row r="164" spans="1:19" ht="20.25" customHeight="1">
      <c r="A164" s="180">
        <v>142</v>
      </c>
      <c r="B164" s="181"/>
      <c r="C164" s="181"/>
      <c r="D164" s="180"/>
      <c r="E164" s="180"/>
      <c r="F164" s="180"/>
      <c r="G164" s="180"/>
      <c r="H164" s="182"/>
      <c r="I164" s="183"/>
      <c r="J164" s="183"/>
      <c r="K164" s="181"/>
      <c r="L164" s="181"/>
      <c r="M164" s="181"/>
      <c r="N164" s="181"/>
      <c r="O164" s="181"/>
      <c r="P164" s="186"/>
      <c r="Q164" s="185"/>
      <c r="R164" s="185"/>
      <c r="S164" s="181"/>
    </row>
    <row r="165" spans="1:19" ht="20.25" customHeight="1">
      <c r="A165" s="180">
        <v>143</v>
      </c>
      <c r="B165" s="181"/>
      <c r="C165" s="181"/>
      <c r="D165" s="180"/>
      <c r="E165" s="180"/>
      <c r="F165" s="180"/>
      <c r="G165" s="180"/>
      <c r="H165" s="182"/>
      <c r="I165" s="183"/>
      <c r="J165" s="183"/>
      <c r="K165" s="181"/>
      <c r="L165" s="181"/>
      <c r="M165" s="181"/>
      <c r="N165" s="181"/>
      <c r="O165" s="181"/>
      <c r="P165" s="186"/>
      <c r="Q165" s="185"/>
      <c r="R165" s="185"/>
      <c r="S165" s="181"/>
    </row>
    <row r="166" spans="1:19" ht="20.25" customHeight="1">
      <c r="A166" s="180">
        <v>144</v>
      </c>
      <c r="B166" s="181"/>
      <c r="C166" s="181"/>
      <c r="D166" s="180"/>
      <c r="E166" s="180"/>
      <c r="F166" s="180"/>
      <c r="G166" s="180"/>
      <c r="H166" s="182"/>
      <c r="I166" s="183"/>
      <c r="J166" s="183"/>
      <c r="K166" s="181"/>
      <c r="L166" s="181"/>
      <c r="M166" s="181"/>
      <c r="N166" s="181"/>
      <c r="O166" s="181"/>
      <c r="P166" s="186"/>
      <c r="Q166" s="185"/>
      <c r="R166" s="185"/>
      <c r="S166" s="181"/>
    </row>
    <row r="167" spans="1:19" ht="20.25" customHeight="1">
      <c r="A167" s="180">
        <v>145</v>
      </c>
      <c r="B167" s="181"/>
      <c r="C167" s="181"/>
      <c r="D167" s="180"/>
      <c r="E167" s="180"/>
      <c r="F167" s="180"/>
      <c r="G167" s="180"/>
      <c r="H167" s="182"/>
      <c r="I167" s="183"/>
      <c r="J167" s="183"/>
      <c r="K167" s="181"/>
      <c r="L167" s="181"/>
      <c r="M167" s="181"/>
      <c r="N167" s="181"/>
      <c r="O167" s="181"/>
      <c r="P167" s="186"/>
      <c r="Q167" s="185"/>
      <c r="R167" s="185"/>
      <c r="S167" s="181"/>
    </row>
    <row r="168" spans="1:19" ht="20.25" customHeight="1">
      <c r="A168" s="180">
        <v>146</v>
      </c>
      <c r="B168" s="181"/>
      <c r="C168" s="181"/>
      <c r="D168" s="180"/>
      <c r="E168" s="180"/>
      <c r="F168" s="180"/>
      <c r="G168" s="180"/>
      <c r="H168" s="182"/>
      <c r="I168" s="183"/>
      <c r="J168" s="183"/>
      <c r="K168" s="181"/>
      <c r="L168" s="181"/>
      <c r="M168" s="181"/>
      <c r="N168" s="181"/>
      <c r="O168" s="181"/>
      <c r="P168" s="186"/>
      <c r="Q168" s="185"/>
      <c r="R168" s="185"/>
      <c r="S168" s="181"/>
    </row>
    <row r="169" spans="1:19" ht="20.25" customHeight="1">
      <c r="A169" s="180">
        <v>147</v>
      </c>
      <c r="B169" s="181"/>
      <c r="C169" s="181"/>
      <c r="D169" s="180"/>
      <c r="E169" s="180"/>
      <c r="F169" s="180"/>
      <c r="G169" s="180"/>
      <c r="H169" s="182"/>
      <c r="I169" s="183"/>
      <c r="J169" s="183"/>
      <c r="K169" s="181"/>
      <c r="L169" s="181"/>
      <c r="M169" s="181"/>
      <c r="N169" s="181"/>
      <c r="O169" s="181"/>
      <c r="P169" s="186"/>
      <c r="Q169" s="185"/>
      <c r="R169" s="185"/>
      <c r="S169" s="181"/>
    </row>
    <row r="170" spans="1:19" ht="20.25" customHeight="1">
      <c r="A170" s="180">
        <v>148</v>
      </c>
      <c r="B170" s="181"/>
      <c r="C170" s="181"/>
      <c r="D170" s="180"/>
      <c r="E170" s="180"/>
      <c r="F170" s="180"/>
      <c r="G170" s="180"/>
      <c r="H170" s="182"/>
      <c r="I170" s="183"/>
      <c r="J170" s="183"/>
      <c r="K170" s="181"/>
      <c r="L170" s="181"/>
      <c r="M170" s="181"/>
      <c r="N170" s="181"/>
      <c r="O170" s="181"/>
      <c r="P170" s="186"/>
      <c r="Q170" s="185"/>
      <c r="R170" s="185"/>
      <c r="S170" s="181"/>
    </row>
    <row r="171" spans="1:19" ht="20.25" customHeight="1">
      <c r="A171" s="180">
        <v>149</v>
      </c>
      <c r="B171" s="181"/>
      <c r="C171" s="181"/>
      <c r="D171" s="180"/>
      <c r="E171" s="180"/>
      <c r="F171" s="180"/>
      <c r="G171" s="180"/>
      <c r="H171" s="182"/>
      <c r="I171" s="183"/>
      <c r="J171" s="183"/>
      <c r="K171" s="181"/>
      <c r="L171" s="181"/>
      <c r="M171" s="181"/>
      <c r="N171" s="181"/>
      <c r="O171" s="181"/>
      <c r="P171" s="186"/>
      <c r="Q171" s="185"/>
      <c r="R171" s="185"/>
      <c r="S171" s="181"/>
    </row>
    <row r="172" spans="1:19" ht="20.25" customHeight="1">
      <c r="A172" s="180">
        <v>150</v>
      </c>
      <c r="B172" s="181"/>
      <c r="C172" s="181"/>
      <c r="D172" s="180"/>
      <c r="E172" s="180"/>
      <c r="F172" s="180"/>
      <c r="G172" s="180"/>
      <c r="H172" s="182"/>
      <c r="I172" s="183"/>
      <c r="J172" s="183"/>
      <c r="K172" s="181"/>
      <c r="L172" s="181"/>
      <c r="M172" s="181"/>
      <c r="N172" s="181"/>
      <c r="O172" s="181"/>
      <c r="P172" s="186"/>
      <c r="Q172" s="185"/>
      <c r="R172" s="185"/>
      <c r="S172" s="181"/>
    </row>
    <row r="173" spans="1:19" ht="20.25" customHeight="1">
      <c r="A173" s="180">
        <v>151</v>
      </c>
      <c r="B173" s="181"/>
      <c r="C173" s="181"/>
      <c r="D173" s="180"/>
      <c r="E173" s="180"/>
      <c r="F173" s="180"/>
      <c r="G173" s="180"/>
      <c r="H173" s="182"/>
      <c r="I173" s="183"/>
      <c r="J173" s="183"/>
      <c r="K173" s="181"/>
      <c r="L173" s="181"/>
      <c r="M173" s="181"/>
      <c r="N173" s="181"/>
      <c r="O173" s="181"/>
      <c r="P173" s="186"/>
      <c r="Q173" s="185"/>
      <c r="R173" s="185"/>
      <c r="S173" s="181"/>
    </row>
    <row r="174" spans="1:19" ht="20.25" customHeight="1">
      <c r="A174" s="180">
        <v>152</v>
      </c>
      <c r="B174" s="181"/>
      <c r="C174" s="181"/>
      <c r="D174" s="180"/>
      <c r="E174" s="180"/>
      <c r="F174" s="180"/>
      <c r="G174" s="180"/>
      <c r="H174" s="182"/>
      <c r="I174" s="183"/>
      <c r="J174" s="183"/>
      <c r="K174" s="181"/>
      <c r="L174" s="181"/>
      <c r="M174" s="181"/>
      <c r="N174" s="181"/>
      <c r="O174" s="181"/>
      <c r="P174" s="186"/>
      <c r="Q174" s="185"/>
      <c r="R174" s="185"/>
      <c r="S174" s="181"/>
    </row>
    <row r="175" spans="1:19" ht="20.25" customHeight="1">
      <c r="A175" s="180">
        <v>153</v>
      </c>
      <c r="B175" s="181"/>
      <c r="C175" s="181"/>
      <c r="D175" s="180"/>
      <c r="E175" s="180"/>
      <c r="F175" s="180"/>
      <c r="G175" s="180"/>
      <c r="H175" s="182"/>
      <c r="I175" s="183"/>
      <c r="J175" s="183"/>
      <c r="K175" s="181"/>
      <c r="L175" s="181"/>
      <c r="M175" s="181"/>
      <c r="N175" s="181"/>
      <c r="O175" s="181"/>
      <c r="P175" s="186"/>
      <c r="Q175" s="185"/>
      <c r="R175" s="185"/>
      <c r="S175" s="181"/>
    </row>
    <row r="176" spans="1:19" ht="20.25" customHeight="1">
      <c r="A176" s="180">
        <v>154</v>
      </c>
      <c r="B176" s="181"/>
      <c r="C176" s="181"/>
      <c r="D176" s="180"/>
      <c r="E176" s="180"/>
      <c r="F176" s="180"/>
      <c r="G176" s="180"/>
      <c r="H176" s="182"/>
      <c r="I176" s="183"/>
      <c r="J176" s="183"/>
      <c r="K176" s="181"/>
      <c r="L176" s="181"/>
      <c r="M176" s="181"/>
      <c r="N176" s="181"/>
      <c r="O176" s="181"/>
      <c r="P176" s="186"/>
      <c r="Q176" s="185"/>
      <c r="R176" s="185"/>
      <c r="S176" s="181"/>
    </row>
    <row r="177" spans="1:19" ht="20.25" customHeight="1">
      <c r="A177" s="180">
        <v>155</v>
      </c>
      <c r="B177" s="181"/>
      <c r="C177" s="181"/>
      <c r="D177" s="180"/>
      <c r="E177" s="180"/>
      <c r="F177" s="180"/>
      <c r="G177" s="180"/>
      <c r="H177" s="182"/>
      <c r="I177" s="183"/>
      <c r="J177" s="183"/>
      <c r="K177" s="181"/>
      <c r="L177" s="181"/>
      <c r="M177" s="181"/>
      <c r="N177" s="181"/>
      <c r="O177" s="181"/>
      <c r="P177" s="186"/>
      <c r="Q177" s="185"/>
      <c r="R177" s="185"/>
      <c r="S177" s="181"/>
    </row>
    <row r="178" spans="1:19" ht="20.25" customHeight="1">
      <c r="A178" s="180">
        <v>156</v>
      </c>
      <c r="B178" s="181"/>
      <c r="C178" s="181"/>
      <c r="D178" s="180"/>
      <c r="E178" s="180"/>
      <c r="F178" s="180"/>
      <c r="G178" s="180"/>
      <c r="H178" s="182"/>
      <c r="I178" s="183"/>
      <c r="J178" s="183"/>
      <c r="K178" s="181"/>
      <c r="L178" s="181"/>
      <c r="M178" s="181"/>
      <c r="N178" s="181"/>
      <c r="O178" s="181"/>
      <c r="P178" s="186"/>
      <c r="Q178" s="185"/>
      <c r="R178" s="185"/>
      <c r="S178" s="181"/>
    </row>
    <row r="179" spans="1:19" ht="20.25" customHeight="1">
      <c r="A179" s="180">
        <v>157</v>
      </c>
      <c r="B179" s="181"/>
      <c r="C179" s="181"/>
      <c r="D179" s="180"/>
      <c r="E179" s="180"/>
      <c r="F179" s="180"/>
      <c r="G179" s="180"/>
      <c r="H179" s="182"/>
      <c r="I179" s="183"/>
      <c r="J179" s="183"/>
      <c r="K179" s="181"/>
      <c r="L179" s="181"/>
      <c r="M179" s="181"/>
      <c r="N179" s="181"/>
      <c r="O179" s="181"/>
      <c r="P179" s="186"/>
      <c r="Q179" s="185"/>
      <c r="R179" s="185"/>
      <c r="S179" s="181"/>
    </row>
    <row r="180" spans="1:19" ht="20.25" customHeight="1">
      <c r="A180" s="180">
        <v>158</v>
      </c>
      <c r="B180" s="181"/>
      <c r="C180" s="181"/>
      <c r="D180" s="180"/>
      <c r="E180" s="180"/>
      <c r="F180" s="180"/>
      <c r="G180" s="180"/>
      <c r="H180" s="182"/>
      <c r="I180" s="183"/>
      <c r="J180" s="183"/>
      <c r="K180" s="181"/>
      <c r="L180" s="181"/>
      <c r="M180" s="181"/>
      <c r="N180" s="181"/>
      <c r="O180" s="181"/>
      <c r="P180" s="186"/>
      <c r="Q180" s="185"/>
      <c r="R180" s="185"/>
      <c r="S180" s="181"/>
    </row>
    <row r="181" spans="1:19" ht="20.25" customHeight="1">
      <c r="A181" s="180">
        <v>159</v>
      </c>
      <c r="B181" s="181"/>
      <c r="C181" s="181"/>
      <c r="D181" s="180"/>
      <c r="E181" s="180"/>
      <c r="F181" s="180"/>
      <c r="G181" s="180"/>
      <c r="H181" s="182"/>
      <c r="I181" s="183"/>
      <c r="J181" s="183"/>
      <c r="K181" s="181"/>
      <c r="L181" s="181"/>
      <c r="M181" s="181"/>
      <c r="N181" s="181"/>
      <c r="O181" s="181"/>
      <c r="P181" s="186"/>
      <c r="Q181" s="185"/>
      <c r="R181" s="185"/>
      <c r="S181" s="181"/>
    </row>
    <row r="182" spans="1:19" ht="20.25" customHeight="1">
      <c r="A182" s="180">
        <v>160</v>
      </c>
      <c r="B182" s="181"/>
      <c r="C182" s="181"/>
      <c r="D182" s="180"/>
      <c r="E182" s="180"/>
      <c r="F182" s="180"/>
      <c r="G182" s="180"/>
      <c r="H182" s="182"/>
      <c r="I182" s="183"/>
      <c r="J182" s="183"/>
      <c r="K182" s="181"/>
      <c r="L182" s="181"/>
      <c r="M182" s="181"/>
      <c r="N182" s="181"/>
      <c r="O182" s="181"/>
      <c r="P182" s="186"/>
      <c r="Q182" s="185"/>
      <c r="R182" s="185"/>
      <c r="S182" s="181"/>
    </row>
    <row r="183" spans="1:19" ht="20.25" customHeight="1">
      <c r="A183" s="180">
        <v>161</v>
      </c>
      <c r="B183" s="181"/>
      <c r="C183" s="181"/>
      <c r="D183" s="180"/>
      <c r="E183" s="180"/>
      <c r="F183" s="180"/>
      <c r="G183" s="180"/>
      <c r="H183" s="182"/>
      <c r="I183" s="183"/>
      <c r="J183" s="183"/>
      <c r="K183" s="181"/>
      <c r="L183" s="181"/>
      <c r="M183" s="181"/>
      <c r="N183" s="181"/>
      <c r="O183" s="181"/>
      <c r="P183" s="186"/>
      <c r="Q183" s="185"/>
      <c r="R183" s="185"/>
      <c r="S183" s="181"/>
    </row>
    <row r="184" spans="1:19" ht="20.25" customHeight="1">
      <c r="A184" s="180">
        <v>162</v>
      </c>
      <c r="B184" s="181"/>
      <c r="C184" s="181"/>
      <c r="D184" s="180"/>
      <c r="E184" s="180"/>
      <c r="F184" s="180"/>
      <c r="G184" s="180"/>
      <c r="H184" s="182"/>
      <c r="I184" s="183"/>
      <c r="J184" s="183"/>
      <c r="K184" s="181"/>
      <c r="L184" s="181"/>
      <c r="M184" s="181"/>
      <c r="N184" s="181"/>
      <c r="O184" s="181"/>
      <c r="P184" s="186"/>
      <c r="Q184" s="185"/>
      <c r="R184" s="185"/>
      <c r="S184" s="181"/>
    </row>
    <row r="185" spans="1:19" ht="20.25" customHeight="1">
      <c r="A185" s="180">
        <v>163</v>
      </c>
      <c r="B185" s="181"/>
      <c r="C185" s="181"/>
      <c r="D185" s="180"/>
      <c r="E185" s="180"/>
      <c r="F185" s="180"/>
      <c r="G185" s="180"/>
      <c r="H185" s="182"/>
      <c r="I185" s="183"/>
      <c r="J185" s="183"/>
      <c r="K185" s="181"/>
      <c r="L185" s="181"/>
      <c r="M185" s="181"/>
      <c r="N185" s="181"/>
      <c r="O185" s="181"/>
      <c r="P185" s="186"/>
      <c r="Q185" s="185"/>
      <c r="R185" s="185"/>
      <c r="S185" s="181"/>
    </row>
    <row r="186" spans="1:19" ht="20.25" customHeight="1">
      <c r="A186" s="180">
        <v>164</v>
      </c>
      <c r="B186" s="181"/>
      <c r="C186" s="181"/>
      <c r="D186" s="180"/>
      <c r="E186" s="180"/>
      <c r="F186" s="180"/>
      <c r="G186" s="180"/>
      <c r="H186" s="182"/>
      <c r="I186" s="183"/>
      <c r="J186" s="183"/>
      <c r="K186" s="181"/>
      <c r="L186" s="181"/>
      <c r="M186" s="181"/>
      <c r="N186" s="181"/>
      <c r="O186" s="181"/>
      <c r="P186" s="186"/>
      <c r="Q186" s="185"/>
      <c r="R186" s="185"/>
      <c r="S186" s="181"/>
    </row>
    <row r="187" spans="1:19" ht="20.25" customHeight="1">
      <c r="A187" s="180">
        <v>165</v>
      </c>
      <c r="B187" s="181"/>
      <c r="C187" s="181"/>
      <c r="D187" s="180"/>
      <c r="E187" s="180"/>
      <c r="F187" s="180"/>
      <c r="G187" s="180"/>
      <c r="H187" s="182"/>
      <c r="I187" s="183"/>
      <c r="J187" s="183"/>
      <c r="K187" s="181"/>
      <c r="L187" s="181"/>
      <c r="M187" s="181"/>
      <c r="N187" s="181"/>
      <c r="O187" s="181"/>
      <c r="P187" s="186"/>
      <c r="Q187" s="185"/>
      <c r="R187" s="185"/>
      <c r="S187" s="181"/>
    </row>
    <row r="188" spans="1:19" ht="20.25" customHeight="1">
      <c r="A188" s="180">
        <v>166</v>
      </c>
      <c r="B188" s="181"/>
      <c r="C188" s="181"/>
      <c r="D188" s="180"/>
      <c r="E188" s="180"/>
      <c r="F188" s="180"/>
      <c r="G188" s="180"/>
      <c r="H188" s="182"/>
      <c r="I188" s="183"/>
      <c r="J188" s="183"/>
      <c r="K188" s="181"/>
      <c r="L188" s="181"/>
      <c r="M188" s="181"/>
      <c r="N188" s="181"/>
      <c r="O188" s="181"/>
      <c r="P188" s="186"/>
      <c r="Q188" s="185"/>
      <c r="R188" s="185"/>
      <c r="S188" s="181"/>
    </row>
    <row r="189" spans="1:19" ht="20.25" customHeight="1">
      <c r="A189" s="180">
        <v>167</v>
      </c>
      <c r="B189" s="181"/>
      <c r="C189" s="181"/>
      <c r="D189" s="180"/>
      <c r="E189" s="180"/>
      <c r="F189" s="180"/>
      <c r="G189" s="180"/>
      <c r="H189" s="182"/>
      <c r="I189" s="183"/>
      <c r="J189" s="183"/>
      <c r="K189" s="181"/>
      <c r="L189" s="181"/>
      <c r="M189" s="181"/>
      <c r="N189" s="181"/>
      <c r="O189" s="181"/>
      <c r="P189" s="186"/>
      <c r="Q189" s="185"/>
      <c r="R189" s="185"/>
      <c r="S189" s="181"/>
    </row>
    <row r="190" spans="1:19" ht="20.25" customHeight="1">
      <c r="A190" s="180">
        <v>168</v>
      </c>
      <c r="B190" s="181"/>
      <c r="C190" s="181"/>
      <c r="D190" s="180"/>
      <c r="E190" s="180"/>
      <c r="F190" s="180"/>
      <c r="G190" s="180"/>
      <c r="H190" s="182"/>
      <c r="I190" s="183"/>
      <c r="J190" s="183"/>
      <c r="K190" s="181"/>
      <c r="L190" s="181"/>
      <c r="M190" s="181"/>
      <c r="N190" s="181"/>
      <c r="O190" s="181"/>
      <c r="P190" s="186"/>
      <c r="Q190" s="185"/>
      <c r="R190" s="185"/>
      <c r="S190" s="181"/>
    </row>
    <row r="191" spans="1:19" ht="20.25" customHeight="1">
      <c r="A191" s="180">
        <v>169</v>
      </c>
      <c r="B191" s="181"/>
      <c r="C191" s="181"/>
      <c r="D191" s="180"/>
      <c r="E191" s="180"/>
      <c r="F191" s="180"/>
      <c r="G191" s="180"/>
      <c r="H191" s="182"/>
      <c r="I191" s="183"/>
      <c r="J191" s="183"/>
      <c r="K191" s="181"/>
      <c r="L191" s="181"/>
      <c r="M191" s="181"/>
      <c r="N191" s="181"/>
      <c r="O191" s="181"/>
      <c r="P191" s="186"/>
      <c r="Q191" s="185"/>
      <c r="R191" s="185"/>
      <c r="S191" s="181"/>
    </row>
    <row r="192" spans="1:19" ht="20.25" customHeight="1">
      <c r="A192" s="180">
        <v>170</v>
      </c>
      <c r="B192" s="181"/>
      <c r="C192" s="181"/>
      <c r="D192" s="180"/>
      <c r="E192" s="180"/>
      <c r="F192" s="180"/>
      <c r="G192" s="180"/>
      <c r="H192" s="182"/>
      <c r="I192" s="183"/>
      <c r="J192" s="183"/>
      <c r="K192" s="181"/>
      <c r="L192" s="181"/>
      <c r="M192" s="181"/>
      <c r="N192" s="181"/>
      <c r="O192" s="181"/>
      <c r="P192" s="186"/>
      <c r="Q192" s="185"/>
      <c r="R192" s="185"/>
      <c r="S192" s="181"/>
    </row>
    <row r="193" spans="1:19" ht="20.25" customHeight="1">
      <c r="A193" s="180">
        <v>171</v>
      </c>
      <c r="B193" s="181"/>
      <c r="C193" s="181"/>
      <c r="D193" s="180"/>
      <c r="E193" s="180"/>
      <c r="F193" s="180"/>
      <c r="G193" s="180"/>
      <c r="H193" s="182"/>
      <c r="I193" s="183"/>
      <c r="J193" s="183"/>
      <c r="K193" s="181"/>
      <c r="L193" s="181"/>
      <c r="M193" s="181"/>
      <c r="N193" s="181"/>
      <c r="O193" s="181"/>
      <c r="P193" s="186"/>
      <c r="Q193" s="185"/>
      <c r="R193" s="185"/>
      <c r="S193" s="181"/>
    </row>
    <row r="194" spans="1:19" ht="20.25" customHeight="1">
      <c r="A194" s="180">
        <v>172</v>
      </c>
      <c r="B194" s="181"/>
      <c r="C194" s="181"/>
      <c r="D194" s="180"/>
      <c r="E194" s="180"/>
      <c r="F194" s="180"/>
      <c r="G194" s="180"/>
      <c r="H194" s="182"/>
      <c r="I194" s="183"/>
      <c r="J194" s="183"/>
      <c r="K194" s="181"/>
      <c r="L194" s="181"/>
      <c r="M194" s="181"/>
      <c r="N194" s="181"/>
      <c r="O194" s="181"/>
      <c r="P194" s="186"/>
      <c r="Q194" s="185"/>
      <c r="R194" s="185"/>
      <c r="S194" s="181"/>
    </row>
    <row r="195" spans="1:19" ht="20.25" customHeight="1">
      <c r="A195" s="180">
        <v>173</v>
      </c>
      <c r="B195" s="181"/>
      <c r="C195" s="181"/>
      <c r="D195" s="180"/>
      <c r="E195" s="180"/>
      <c r="F195" s="180"/>
      <c r="G195" s="180"/>
      <c r="H195" s="182"/>
      <c r="I195" s="183"/>
      <c r="J195" s="183"/>
      <c r="K195" s="181"/>
      <c r="L195" s="181"/>
      <c r="M195" s="181"/>
      <c r="N195" s="181"/>
      <c r="O195" s="181"/>
      <c r="P195" s="186"/>
      <c r="Q195" s="185"/>
      <c r="R195" s="185"/>
      <c r="S195" s="181"/>
    </row>
    <row r="196" spans="1:19" ht="20.25" customHeight="1">
      <c r="A196" s="180">
        <v>174</v>
      </c>
      <c r="B196" s="181"/>
      <c r="C196" s="181"/>
      <c r="D196" s="180"/>
      <c r="E196" s="180"/>
      <c r="F196" s="180"/>
      <c r="G196" s="180"/>
      <c r="H196" s="182"/>
      <c r="I196" s="183"/>
      <c r="J196" s="183"/>
      <c r="K196" s="181"/>
      <c r="L196" s="181"/>
      <c r="M196" s="181"/>
      <c r="N196" s="181"/>
      <c r="O196" s="181"/>
      <c r="P196" s="186"/>
      <c r="Q196" s="185"/>
      <c r="R196" s="185"/>
      <c r="S196" s="181"/>
    </row>
    <row r="197" spans="1:19" ht="20.25" customHeight="1">
      <c r="A197" s="180">
        <v>175</v>
      </c>
      <c r="B197" s="181"/>
      <c r="C197" s="181"/>
      <c r="D197" s="180"/>
      <c r="E197" s="180"/>
      <c r="F197" s="180"/>
      <c r="G197" s="180"/>
      <c r="H197" s="182"/>
      <c r="I197" s="183"/>
      <c r="J197" s="183"/>
      <c r="K197" s="181"/>
      <c r="L197" s="181"/>
      <c r="M197" s="181"/>
      <c r="N197" s="181"/>
      <c r="O197" s="181"/>
      <c r="P197" s="186"/>
      <c r="Q197" s="185"/>
      <c r="R197" s="185"/>
      <c r="S197" s="181"/>
    </row>
    <row r="198" spans="1:19" ht="20.25" customHeight="1">
      <c r="A198" s="180">
        <v>176</v>
      </c>
      <c r="B198" s="181"/>
      <c r="C198" s="181"/>
      <c r="D198" s="180"/>
      <c r="E198" s="180"/>
      <c r="F198" s="180"/>
      <c r="G198" s="180"/>
      <c r="H198" s="182"/>
      <c r="I198" s="183"/>
      <c r="J198" s="183"/>
      <c r="K198" s="181"/>
      <c r="L198" s="181"/>
      <c r="M198" s="181"/>
      <c r="N198" s="181"/>
      <c r="O198" s="181"/>
      <c r="P198" s="186"/>
      <c r="Q198" s="185"/>
      <c r="R198" s="185"/>
      <c r="S198" s="181"/>
    </row>
    <row r="199" spans="1:19" ht="20.25" customHeight="1">
      <c r="A199" s="180">
        <v>177</v>
      </c>
      <c r="B199" s="181"/>
      <c r="C199" s="181"/>
      <c r="D199" s="180"/>
      <c r="E199" s="180"/>
      <c r="F199" s="180"/>
      <c r="G199" s="180"/>
      <c r="H199" s="182"/>
      <c r="I199" s="183"/>
      <c r="J199" s="183"/>
      <c r="K199" s="181"/>
      <c r="L199" s="181"/>
      <c r="M199" s="181"/>
      <c r="N199" s="181"/>
      <c r="O199" s="181"/>
      <c r="P199" s="186"/>
      <c r="Q199" s="185"/>
      <c r="R199" s="185"/>
      <c r="S199" s="181"/>
    </row>
    <row r="200" spans="1:19" ht="20.25" customHeight="1">
      <c r="A200" s="180">
        <v>178</v>
      </c>
      <c r="B200" s="181"/>
      <c r="C200" s="181"/>
      <c r="D200" s="180"/>
      <c r="E200" s="180"/>
      <c r="F200" s="180"/>
      <c r="G200" s="180"/>
      <c r="H200" s="182"/>
      <c r="I200" s="183"/>
      <c r="J200" s="183"/>
      <c r="K200" s="181"/>
      <c r="L200" s="181"/>
      <c r="M200" s="181"/>
      <c r="N200" s="181"/>
      <c r="O200" s="181"/>
      <c r="P200" s="186"/>
      <c r="Q200" s="185"/>
      <c r="R200" s="185"/>
      <c r="S200" s="181"/>
    </row>
    <row r="201" spans="1:19" ht="20.25" customHeight="1">
      <c r="A201" s="180">
        <v>179</v>
      </c>
      <c r="B201" s="181"/>
      <c r="C201" s="181"/>
      <c r="D201" s="180"/>
      <c r="E201" s="180"/>
      <c r="F201" s="180"/>
      <c r="G201" s="180"/>
      <c r="H201" s="182"/>
      <c r="I201" s="183"/>
      <c r="J201" s="183"/>
      <c r="K201" s="181"/>
      <c r="L201" s="181"/>
      <c r="M201" s="181"/>
      <c r="N201" s="181"/>
      <c r="O201" s="181"/>
      <c r="P201" s="186"/>
      <c r="Q201" s="185"/>
      <c r="R201" s="185"/>
      <c r="S201" s="181"/>
    </row>
    <row r="202" spans="1:19" ht="20.25" customHeight="1">
      <c r="A202" s="180">
        <v>180</v>
      </c>
      <c r="B202" s="181"/>
      <c r="C202" s="181"/>
      <c r="D202" s="180"/>
      <c r="E202" s="180"/>
      <c r="F202" s="180"/>
      <c r="G202" s="180"/>
      <c r="H202" s="182"/>
      <c r="I202" s="183"/>
      <c r="J202" s="183"/>
      <c r="K202" s="181"/>
      <c r="L202" s="181"/>
      <c r="M202" s="181"/>
      <c r="N202" s="181"/>
      <c r="O202" s="181"/>
      <c r="P202" s="186"/>
      <c r="Q202" s="185"/>
      <c r="R202" s="185"/>
      <c r="S202" s="181"/>
    </row>
    <row r="203" spans="1:19" ht="20.25" customHeight="1">
      <c r="A203" s="180">
        <v>181</v>
      </c>
      <c r="B203" s="181"/>
      <c r="C203" s="181"/>
      <c r="D203" s="180"/>
      <c r="E203" s="180"/>
      <c r="F203" s="180"/>
      <c r="G203" s="180"/>
      <c r="H203" s="182"/>
      <c r="I203" s="183"/>
      <c r="J203" s="183"/>
      <c r="K203" s="181"/>
      <c r="L203" s="181"/>
      <c r="M203" s="181"/>
      <c r="N203" s="181"/>
      <c r="O203" s="181"/>
      <c r="P203" s="186"/>
      <c r="Q203" s="185"/>
      <c r="R203" s="185"/>
      <c r="S203" s="181"/>
    </row>
    <row r="204" spans="1:19" ht="20.25" customHeight="1">
      <c r="A204" s="180">
        <v>182</v>
      </c>
      <c r="B204" s="181"/>
      <c r="C204" s="181"/>
      <c r="D204" s="180"/>
      <c r="E204" s="180"/>
      <c r="F204" s="180"/>
      <c r="G204" s="180"/>
      <c r="H204" s="182"/>
      <c r="I204" s="183"/>
      <c r="J204" s="183"/>
      <c r="K204" s="181"/>
      <c r="L204" s="181"/>
      <c r="M204" s="181"/>
      <c r="N204" s="181"/>
      <c r="O204" s="181"/>
      <c r="P204" s="186"/>
      <c r="Q204" s="185"/>
      <c r="R204" s="185"/>
      <c r="S204" s="181"/>
    </row>
    <row r="205" spans="1:19" ht="20.25" customHeight="1">
      <c r="A205" s="180">
        <v>183</v>
      </c>
      <c r="B205" s="181"/>
      <c r="C205" s="181"/>
      <c r="D205" s="180"/>
      <c r="E205" s="180"/>
      <c r="F205" s="180"/>
      <c r="G205" s="180"/>
      <c r="H205" s="182"/>
      <c r="I205" s="183"/>
      <c r="J205" s="183"/>
      <c r="K205" s="181"/>
      <c r="L205" s="181"/>
      <c r="M205" s="181"/>
      <c r="N205" s="181"/>
      <c r="O205" s="181"/>
      <c r="P205" s="186"/>
      <c r="Q205" s="185"/>
      <c r="R205" s="185"/>
      <c r="S205" s="181"/>
    </row>
    <row r="206" spans="1:19" ht="20.25" customHeight="1">
      <c r="A206" s="180">
        <v>184</v>
      </c>
      <c r="B206" s="181"/>
      <c r="C206" s="181"/>
      <c r="D206" s="180"/>
      <c r="E206" s="180"/>
      <c r="F206" s="180"/>
      <c r="G206" s="180"/>
      <c r="H206" s="182"/>
      <c r="I206" s="183"/>
      <c r="J206" s="183"/>
      <c r="K206" s="181"/>
      <c r="L206" s="181"/>
      <c r="M206" s="181"/>
      <c r="N206" s="181"/>
      <c r="O206" s="181"/>
      <c r="P206" s="186"/>
      <c r="Q206" s="185"/>
      <c r="R206" s="185"/>
      <c r="S206" s="181"/>
    </row>
    <row r="207" spans="1:19" ht="20.25" customHeight="1">
      <c r="A207" s="180">
        <v>185</v>
      </c>
      <c r="B207" s="181"/>
      <c r="C207" s="181"/>
      <c r="D207" s="180"/>
      <c r="E207" s="180"/>
      <c r="F207" s="180"/>
      <c r="G207" s="180"/>
      <c r="H207" s="182"/>
      <c r="I207" s="183"/>
      <c r="J207" s="183"/>
      <c r="K207" s="181"/>
      <c r="L207" s="181"/>
      <c r="M207" s="181"/>
      <c r="N207" s="181"/>
      <c r="O207" s="181"/>
      <c r="P207" s="186"/>
      <c r="Q207" s="185"/>
      <c r="R207" s="185"/>
      <c r="S207" s="181"/>
    </row>
    <row r="208" spans="1:19" ht="20.25" customHeight="1">
      <c r="A208" s="180">
        <v>186</v>
      </c>
      <c r="B208" s="181"/>
      <c r="C208" s="181"/>
      <c r="D208" s="180"/>
      <c r="E208" s="180"/>
      <c r="F208" s="180"/>
      <c r="G208" s="180"/>
      <c r="H208" s="182"/>
      <c r="I208" s="183"/>
      <c r="J208" s="183"/>
      <c r="K208" s="181"/>
      <c r="L208" s="181"/>
      <c r="M208" s="181"/>
      <c r="N208" s="181"/>
      <c r="O208" s="181"/>
      <c r="P208" s="186"/>
      <c r="Q208" s="185"/>
      <c r="R208" s="185"/>
      <c r="S208" s="181"/>
    </row>
    <row r="209" spans="1:19" ht="20.25" customHeight="1">
      <c r="A209" s="180">
        <v>187</v>
      </c>
      <c r="B209" s="181"/>
      <c r="C209" s="181"/>
      <c r="D209" s="180"/>
      <c r="E209" s="180"/>
      <c r="F209" s="180"/>
      <c r="G209" s="180"/>
      <c r="H209" s="182"/>
      <c r="I209" s="183"/>
      <c r="J209" s="183"/>
      <c r="K209" s="181"/>
      <c r="L209" s="181"/>
      <c r="M209" s="181"/>
      <c r="N209" s="181"/>
      <c r="O209" s="181"/>
      <c r="P209" s="186"/>
      <c r="Q209" s="185"/>
      <c r="R209" s="185"/>
      <c r="S209" s="181"/>
    </row>
    <row r="210" spans="1:19" ht="20.25" customHeight="1">
      <c r="A210" s="180">
        <v>188</v>
      </c>
      <c r="B210" s="181"/>
      <c r="C210" s="181"/>
      <c r="D210" s="180"/>
      <c r="E210" s="180"/>
      <c r="F210" s="180"/>
      <c r="G210" s="180"/>
      <c r="H210" s="182"/>
      <c r="I210" s="183"/>
      <c r="J210" s="183"/>
      <c r="K210" s="181"/>
      <c r="L210" s="181"/>
      <c r="M210" s="181"/>
      <c r="N210" s="181"/>
      <c r="O210" s="181"/>
      <c r="P210" s="186"/>
      <c r="Q210" s="185"/>
      <c r="R210" s="185"/>
      <c r="S210" s="181"/>
    </row>
    <row r="211" spans="1:19" ht="20.25" customHeight="1">
      <c r="A211" s="180">
        <v>189</v>
      </c>
      <c r="B211" s="181"/>
      <c r="C211" s="181"/>
      <c r="D211" s="180"/>
      <c r="E211" s="180"/>
      <c r="F211" s="180"/>
      <c r="G211" s="180"/>
      <c r="H211" s="182"/>
      <c r="I211" s="183"/>
      <c r="J211" s="183"/>
      <c r="K211" s="181"/>
      <c r="L211" s="181"/>
      <c r="M211" s="181"/>
      <c r="N211" s="181"/>
      <c r="O211" s="181"/>
      <c r="P211" s="186"/>
      <c r="Q211" s="185"/>
      <c r="R211" s="185"/>
      <c r="S211" s="181"/>
    </row>
    <row r="212" spans="1:19" ht="20.25" customHeight="1">
      <c r="A212" s="180">
        <v>190</v>
      </c>
      <c r="B212" s="181"/>
      <c r="C212" s="181"/>
      <c r="D212" s="180"/>
      <c r="E212" s="180"/>
      <c r="F212" s="180"/>
      <c r="G212" s="180"/>
      <c r="H212" s="182"/>
      <c r="I212" s="183"/>
      <c r="J212" s="183"/>
      <c r="K212" s="181"/>
      <c r="L212" s="181"/>
      <c r="M212" s="181"/>
      <c r="N212" s="181"/>
      <c r="O212" s="181"/>
      <c r="P212" s="186"/>
      <c r="Q212" s="185"/>
      <c r="R212" s="185"/>
      <c r="S212" s="181"/>
    </row>
    <row r="213" spans="1:19" ht="20.25" customHeight="1">
      <c r="A213" s="180">
        <v>191</v>
      </c>
      <c r="B213" s="181"/>
      <c r="C213" s="181"/>
      <c r="D213" s="180"/>
      <c r="E213" s="180"/>
      <c r="F213" s="180"/>
      <c r="G213" s="180"/>
      <c r="H213" s="182"/>
      <c r="I213" s="183"/>
      <c r="J213" s="183"/>
      <c r="K213" s="181"/>
      <c r="L213" s="181"/>
      <c r="M213" s="181"/>
      <c r="N213" s="181"/>
      <c r="O213" s="181"/>
      <c r="P213" s="186"/>
      <c r="Q213" s="185"/>
      <c r="R213" s="185"/>
      <c r="S213" s="181"/>
    </row>
    <row r="214" spans="1:19" ht="20.25" customHeight="1">
      <c r="A214" s="180">
        <v>192</v>
      </c>
      <c r="B214" s="181"/>
      <c r="C214" s="181"/>
      <c r="D214" s="180"/>
      <c r="E214" s="180"/>
      <c r="F214" s="180"/>
      <c r="G214" s="180"/>
      <c r="H214" s="182"/>
      <c r="I214" s="183"/>
      <c r="J214" s="183"/>
      <c r="K214" s="181"/>
      <c r="L214" s="181"/>
      <c r="M214" s="181"/>
      <c r="N214" s="181"/>
      <c r="O214" s="181"/>
      <c r="P214" s="186"/>
      <c r="Q214" s="185"/>
      <c r="R214" s="185"/>
      <c r="S214" s="181"/>
    </row>
    <row r="215" spans="1:19" ht="20.25" customHeight="1">
      <c r="A215" s="180">
        <v>193</v>
      </c>
      <c r="B215" s="181"/>
      <c r="C215" s="181"/>
      <c r="D215" s="180"/>
      <c r="E215" s="180"/>
      <c r="F215" s="180"/>
      <c r="G215" s="180"/>
      <c r="H215" s="182"/>
      <c r="I215" s="183"/>
      <c r="J215" s="183"/>
      <c r="K215" s="181"/>
      <c r="L215" s="181"/>
      <c r="M215" s="181"/>
      <c r="N215" s="181"/>
      <c r="O215" s="181"/>
      <c r="P215" s="186"/>
      <c r="Q215" s="185"/>
      <c r="R215" s="185"/>
      <c r="S215" s="181"/>
    </row>
    <row r="216" spans="1:19" ht="20.25" customHeight="1">
      <c r="A216" s="180">
        <v>194</v>
      </c>
      <c r="B216" s="181"/>
      <c r="C216" s="181"/>
      <c r="D216" s="180"/>
      <c r="E216" s="180"/>
      <c r="F216" s="180"/>
      <c r="G216" s="180"/>
      <c r="H216" s="182"/>
      <c r="I216" s="183"/>
      <c r="J216" s="183"/>
      <c r="K216" s="181"/>
      <c r="L216" s="181"/>
      <c r="M216" s="181"/>
      <c r="N216" s="181"/>
      <c r="O216" s="181"/>
      <c r="P216" s="186"/>
      <c r="Q216" s="185"/>
      <c r="R216" s="185"/>
      <c r="S216" s="181"/>
    </row>
    <row r="217" spans="1:19" ht="20.25" customHeight="1">
      <c r="A217" s="180">
        <v>195</v>
      </c>
      <c r="B217" s="181"/>
      <c r="C217" s="181"/>
      <c r="D217" s="180"/>
      <c r="E217" s="180"/>
      <c r="F217" s="180"/>
      <c r="G217" s="180"/>
      <c r="H217" s="182"/>
      <c r="I217" s="183"/>
      <c r="J217" s="183"/>
      <c r="K217" s="181"/>
      <c r="L217" s="181"/>
      <c r="M217" s="181"/>
      <c r="N217" s="181"/>
      <c r="O217" s="181"/>
      <c r="P217" s="186"/>
      <c r="Q217" s="185"/>
      <c r="R217" s="185"/>
      <c r="S217" s="181"/>
    </row>
    <row r="218" spans="1:19" ht="20.25" customHeight="1">
      <c r="A218" s="180">
        <v>196</v>
      </c>
      <c r="B218" s="181"/>
      <c r="C218" s="181"/>
      <c r="D218" s="180"/>
      <c r="E218" s="180"/>
      <c r="F218" s="180"/>
      <c r="G218" s="180"/>
      <c r="H218" s="182"/>
      <c r="I218" s="183"/>
      <c r="J218" s="183"/>
      <c r="K218" s="181"/>
      <c r="L218" s="181"/>
      <c r="M218" s="181"/>
      <c r="N218" s="181"/>
      <c r="O218" s="181"/>
      <c r="P218" s="186"/>
      <c r="Q218" s="185"/>
      <c r="R218" s="185"/>
      <c r="S218" s="181"/>
    </row>
    <row r="219" spans="1:19" ht="20.25" customHeight="1">
      <c r="A219" s="180">
        <v>197</v>
      </c>
      <c r="B219" s="181"/>
      <c r="C219" s="181"/>
      <c r="D219" s="180"/>
      <c r="E219" s="180"/>
      <c r="F219" s="180"/>
      <c r="G219" s="180"/>
      <c r="H219" s="182"/>
      <c r="I219" s="183"/>
      <c r="J219" s="183"/>
      <c r="K219" s="181"/>
      <c r="L219" s="181"/>
      <c r="M219" s="181"/>
      <c r="N219" s="181"/>
      <c r="O219" s="181"/>
      <c r="P219" s="186"/>
      <c r="Q219" s="185"/>
      <c r="R219" s="185"/>
      <c r="S219" s="181"/>
    </row>
    <row r="220" spans="1:19" ht="20.25" customHeight="1">
      <c r="A220" s="180">
        <v>198</v>
      </c>
      <c r="B220" s="181"/>
      <c r="C220" s="181"/>
      <c r="D220" s="180"/>
      <c r="E220" s="180"/>
      <c r="F220" s="180"/>
      <c r="G220" s="180"/>
      <c r="H220" s="182"/>
      <c r="I220" s="183"/>
      <c r="J220" s="183"/>
      <c r="K220" s="181"/>
      <c r="L220" s="181"/>
      <c r="M220" s="181"/>
      <c r="N220" s="181"/>
      <c r="O220" s="181"/>
      <c r="P220" s="186"/>
      <c r="Q220" s="185"/>
      <c r="R220" s="185"/>
      <c r="S220" s="181"/>
    </row>
    <row r="221" spans="1:19" ht="20.25" customHeight="1">
      <c r="A221" s="180">
        <v>199</v>
      </c>
      <c r="B221" s="181"/>
      <c r="C221" s="181"/>
      <c r="D221" s="180"/>
      <c r="E221" s="180"/>
      <c r="F221" s="180"/>
      <c r="G221" s="180"/>
      <c r="H221" s="182"/>
      <c r="I221" s="183"/>
      <c r="J221" s="183"/>
      <c r="K221" s="181"/>
      <c r="L221" s="181"/>
      <c r="M221" s="181"/>
      <c r="N221" s="181"/>
      <c r="O221" s="181"/>
      <c r="P221" s="186"/>
      <c r="Q221" s="185"/>
      <c r="R221" s="185"/>
      <c r="S221" s="181"/>
    </row>
    <row r="222" spans="1:19" ht="20.25" customHeight="1">
      <c r="A222" s="180">
        <v>200</v>
      </c>
      <c r="B222" s="181"/>
      <c r="C222" s="181"/>
      <c r="D222" s="180"/>
      <c r="E222" s="180"/>
      <c r="F222" s="180"/>
      <c r="G222" s="180"/>
      <c r="H222" s="182"/>
      <c r="I222" s="183"/>
      <c r="J222" s="183"/>
      <c r="K222" s="181"/>
      <c r="L222" s="181"/>
      <c r="M222" s="181"/>
      <c r="N222" s="181"/>
      <c r="O222" s="181"/>
      <c r="P222" s="186"/>
      <c r="Q222" s="185"/>
      <c r="R222" s="185"/>
      <c r="S222" s="181"/>
    </row>
    <row r="223" spans="1:19" ht="20.25" customHeight="1">
      <c r="A223" s="180">
        <v>201</v>
      </c>
      <c r="B223" s="181"/>
      <c r="C223" s="181"/>
      <c r="D223" s="180"/>
      <c r="E223" s="180"/>
      <c r="F223" s="180"/>
      <c r="G223" s="180"/>
      <c r="H223" s="182"/>
      <c r="I223" s="183"/>
      <c r="J223" s="183"/>
      <c r="K223" s="181"/>
      <c r="L223" s="181"/>
      <c r="M223" s="181"/>
      <c r="N223" s="181"/>
      <c r="O223" s="181"/>
      <c r="P223" s="186"/>
      <c r="Q223" s="185"/>
      <c r="R223" s="185"/>
      <c r="S223" s="181"/>
    </row>
    <row r="224" spans="1:19" ht="20.25" customHeight="1">
      <c r="A224" s="180">
        <v>202</v>
      </c>
      <c r="B224" s="181"/>
      <c r="C224" s="181"/>
      <c r="D224" s="180"/>
      <c r="E224" s="180"/>
      <c r="F224" s="180"/>
      <c r="G224" s="180"/>
      <c r="H224" s="182"/>
      <c r="I224" s="183"/>
      <c r="J224" s="183"/>
      <c r="K224" s="181"/>
      <c r="L224" s="181"/>
      <c r="M224" s="181"/>
      <c r="N224" s="181"/>
      <c r="O224" s="181"/>
      <c r="P224" s="186"/>
      <c r="Q224" s="185"/>
      <c r="R224" s="185"/>
      <c r="S224" s="181"/>
    </row>
    <row r="225" spans="1:19" ht="20.25" customHeight="1">
      <c r="A225" s="180">
        <v>203</v>
      </c>
      <c r="B225" s="181"/>
      <c r="C225" s="181"/>
      <c r="D225" s="180"/>
      <c r="E225" s="180"/>
      <c r="F225" s="180"/>
      <c r="G225" s="180"/>
      <c r="H225" s="182"/>
      <c r="I225" s="183"/>
      <c r="J225" s="183"/>
      <c r="K225" s="181"/>
      <c r="L225" s="181"/>
      <c r="M225" s="181"/>
      <c r="N225" s="181"/>
      <c r="O225" s="181"/>
      <c r="P225" s="186"/>
      <c r="Q225" s="185"/>
      <c r="R225" s="185"/>
      <c r="S225" s="181"/>
    </row>
    <row r="226" spans="1:19" ht="20.25" customHeight="1">
      <c r="A226" s="180">
        <v>204</v>
      </c>
      <c r="B226" s="181"/>
      <c r="C226" s="181"/>
      <c r="D226" s="180"/>
      <c r="E226" s="180"/>
      <c r="F226" s="180"/>
      <c r="G226" s="180"/>
      <c r="H226" s="182"/>
      <c r="I226" s="183"/>
      <c r="J226" s="183"/>
      <c r="K226" s="181"/>
      <c r="L226" s="181"/>
      <c r="M226" s="181"/>
      <c r="N226" s="181"/>
      <c r="O226" s="181"/>
      <c r="P226" s="186"/>
      <c r="Q226" s="185"/>
      <c r="R226" s="185"/>
      <c r="S226" s="181"/>
    </row>
    <row r="227" spans="1:19" ht="20.25" customHeight="1">
      <c r="A227" s="180">
        <v>205</v>
      </c>
      <c r="B227" s="181"/>
      <c r="C227" s="181"/>
      <c r="D227" s="180"/>
      <c r="E227" s="180"/>
      <c r="F227" s="180"/>
      <c r="G227" s="180"/>
      <c r="H227" s="182"/>
      <c r="I227" s="183"/>
      <c r="J227" s="183"/>
      <c r="K227" s="181"/>
      <c r="L227" s="181"/>
      <c r="M227" s="181"/>
      <c r="N227" s="181"/>
      <c r="O227" s="181"/>
      <c r="P227" s="186"/>
      <c r="Q227" s="185"/>
      <c r="R227" s="185"/>
      <c r="S227" s="181"/>
    </row>
    <row r="228" spans="1:19" ht="20.25" customHeight="1">
      <c r="A228" s="180">
        <v>206</v>
      </c>
      <c r="B228" s="181"/>
      <c r="C228" s="181"/>
      <c r="D228" s="180"/>
      <c r="E228" s="180"/>
      <c r="F228" s="180"/>
      <c r="G228" s="180"/>
      <c r="H228" s="182"/>
      <c r="I228" s="183"/>
      <c r="J228" s="183"/>
      <c r="K228" s="181"/>
      <c r="L228" s="181"/>
      <c r="M228" s="181"/>
      <c r="N228" s="181"/>
      <c r="O228" s="181"/>
      <c r="P228" s="186"/>
      <c r="Q228" s="185"/>
      <c r="R228" s="185"/>
      <c r="S228" s="181"/>
    </row>
    <row r="229" spans="1:19" ht="20.25" customHeight="1">
      <c r="A229" s="180">
        <v>207</v>
      </c>
      <c r="B229" s="181"/>
      <c r="C229" s="181"/>
      <c r="D229" s="180"/>
      <c r="E229" s="180"/>
      <c r="F229" s="180"/>
      <c r="G229" s="180"/>
      <c r="H229" s="182"/>
      <c r="I229" s="183"/>
      <c r="J229" s="183"/>
      <c r="K229" s="181"/>
      <c r="L229" s="181"/>
      <c r="M229" s="181"/>
      <c r="N229" s="181"/>
      <c r="O229" s="181"/>
      <c r="P229" s="186"/>
      <c r="Q229" s="185"/>
      <c r="R229" s="185"/>
      <c r="S229" s="181"/>
    </row>
    <row r="230" spans="1:19" ht="20.25" customHeight="1">
      <c r="A230" s="180">
        <v>208</v>
      </c>
      <c r="B230" s="181"/>
      <c r="C230" s="181"/>
      <c r="D230" s="180"/>
      <c r="E230" s="180"/>
      <c r="F230" s="180"/>
      <c r="G230" s="180"/>
      <c r="H230" s="182"/>
      <c r="I230" s="183"/>
      <c r="J230" s="183"/>
      <c r="K230" s="181"/>
      <c r="L230" s="181"/>
      <c r="M230" s="181"/>
      <c r="N230" s="181"/>
      <c r="O230" s="181"/>
      <c r="P230" s="186"/>
      <c r="Q230" s="185"/>
      <c r="R230" s="185"/>
      <c r="S230" s="181"/>
    </row>
    <row r="231" spans="1:19" ht="20.25" customHeight="1">
      <c r="A231" s="180">
        <v>209</v>
      </c>
      <c r="B231" s="181"/>
      <c r="C231" s="181"/>
      <c r="D231" s="180"/>
      <c r="E231" s="180"/>
      <c r="F231" s="180"/>
      <c r="G231" s="180"/>
      <c r="H231" s="182"/>
      <c r="I231" s="183"/>
      <c r="J231" s="183"/>
      <c r="K231" s="181"/>
      <c r="L231" s="181"/>
      <c r="M231" s="181"/>
      <c r="N231" s="181"/>
      <c r="O231" s="181"/>
      <c r="P231" s="186"/>
      <c r="Q231" s="185"/>
      <c r="R231" s="185"/>
      <c r="S231" s="181"/>
    </row>
    <row r="232" spans="1:19" ht="20.25" customHeight="1">
      <c r="A232" s="180">
        <v>210</v>
      </c>
      <c r="B232" s="181"/>
      <c r="C232" s="181"/>
      <c r="D232" s="180"/>
      <c r="E232" s="180"/>
      <c r="F232" s="180"/>
      <c r="G232" s="180"/>
      <c r="H232" s="182"/>
      <c r="I232" s="183"/>
      <c r="J232" s="183"/>
      <c r="K232" s="181"/>
      <c r="L232" s="181"/>
      <c r="M232" s="181"/>
      <c r="N232" s="181"/>
      <c r="O232" s="181"/>
      <c r="P232" s="186"/>
      <c r="Q232" s="185"/>
      <c r="R232" s="185"/>
      <c r="S232" s="181"/>
    </row>
    <row r="233" spans="1:19" ht="20.25" customHeight="1">
      <c r="A233" s="180">
        <v>211</v>
      </c>
      <c r="B233" s="181"/>
      <c r="C233" s="181"/>
      <c r="D233" s="180"/>
      <c r="E233" s="180"/>
      <c r="F233" s="180"/>
      <c r="G233" s="180"/>
      <c r="H233" s="182"/>
      <c r="I233" s="183"/>
      <c r="J233" s="183"/>
      <c r="K233" s="181"/>
      <c r="L233" s="181"/>
      <c r="M233" s="181"/>
      <c r="N233" s="181"/>
      <c r="O233" s="181"/>
      <c r="P233" s="186"/>
      <c r="Q233" s="185"/>
      <c r="R233" s="185"/>
      <c r="S233" s="181"/>
    </row>
    <row r="234" spans="1:19" ht="20.25" customHeight="1">
      <c r="A234" s="180">
        <v>212</v>
      </c>
      <c r="B234" s="181"/>
      <c r="C234" s="181"/>
      <c r="D234" s="180"/>
      <c r="E234" s="180"/>
      <c r="F234" s="180"/>
      <c r="G234" s="180"/>
      <c r="H234" s="182"/>
      <c r="I234" s="183"/>
      <c r="J234" s="183"/>
      <c r="K234" s="181"/>
      <c r="L234" s="181"/>
      <c r="M234" s="181"/>
      <c r="N234" s="181"/>
      <c r="O234" s="181"/>
      <c r="P234" s="186"/>
      <c r="Q234" s="185"/>
      <c r="R234" s="185"/>
      <c r="S234" s="181"/>
    </row>
    <row r="235" spans="1:19" ht="20.25" customHeight="1">
      <c r="A235" s="180">
        <v>213</v>
      </c>
      <c r="B235" s="181"/>
      <c r="C235" s="181"/>
      <c r="D235" s="180"/>
      <c r="E235" s="180"/>
      <c r="F235" s="180"/>
      <c r="G235" s="180"/>
      <c r="H235" s="182"/>
      <c r="I235" s="183"/>
      <c r="J235" s="183"/>
      <c r="K235" s="181"/>
      <c r="L235" s="181"/>
      <c r="M235" s="181"/>
      <c r="N235" s="181"/>
      <c r="O235" s="181"/>
      <c r="P235" s="186"/>
      <c r="Q235" s="185"/>
      <c r="R235" s="185"/>
      <c r="S235" s="181"/>
    </row>
    <row r="236" spans="1:19" ht="20.25" customHeight="1">
      <c r="A236" s="180">
        <v>214</v>
      </c>
      <c r="B236" s="181"/>
      <c r="C236" s="181"/>
      <c r="D236" s="180"/>
      <c r="E236" s="180"/>
      <c r="F236" s="180"/>
      <c r="G236" s="180"/>
      <c r="H236" s="182"/>
      <c r="I236" s="183"/>
      <c r="J236" s="183"/>
      <c r="K236" s="181"/>
      <c r="L236" s="181"/>
      <c r="M236" s="181"/>
      <c r="N236" s="181"/>
      <c r="O236" s="181"/>
      <c r="P236" s="186"/>
      <c r="Q236" s="185"/>
      <c r="R236" s="185"/>
      <c r="S236" s="181"/>
    </row>
    <row r="237" spans="1:19" ht="20.25" customHeight="1">
      <c r="A237" s="180">
        <v>215</v>
      </c>
      <c r="B237" s="181"/>
      <c r="C237" s="181"/>
      <c r="D237" s="180"/>
      <c r="E237" s="180"/>
      <c r="F237" s="180"/>
      <c r="G237" s="180"/>
      <c r="H237" s="182"/>
      <c r="I237" s="183"/>
      <c r="J237" s="183"/>
      <c r="K237" s="181"/>
      <c r="L237" s="181"/>
      <c r="M237" s="181"/>
      <c r="N237" s="181"/>
      <c r="O237" s="181"/>
      <c r="P237" s="186"/>
      <c r="Q237" s="185"/>
      <c r="R237" s="185"/>
      <c r="S237" s="181"/>
    </row>
    <row r="238" spans="1:19" ht="20.25" customHeight="1">
      <c r="A238" s="180">
        <v>216</v>
      </c>
      <c r="B238" s="181"/>
      <c r="C238" s="181"/>
      <c r="D238" s="180"/>
      <c r="E238" s="180"/>
      <c r="F238" s="180"/>
      <c r="G238" s="180"/>
      <c r="H238" s="182"/>
      <c r="I238" s="183"/>
      <c r="J238" s="183"/>
      <c r="K238" s="181"/>
      <c r="L238" s="181"/>
      <c r="M238" s="181"/>
      <c r="N238" s="181"/>
      <c r="O238" s="181"/>
      <c r="P238" s="186"/>
      <c r="Q238" s="185"/>
      <c r="R238" s="185"/>
      <c r="S238" s="181"/>
    </row>
    <row r="239" spans="1:19" ht="20.25" customHeight="1">
      <c r="A239" s="180">
        <v>217</v>
      </c>
      <c r="B239" s="181"/>
      <c r="C239" s="181"/>
      <c r="D239" s="180"/>
      <c r="E239" s="180"/>
      <c r="F239" s="180"/>
      <c r="G239" s="180"/>
      <c r="H239" s="182"/>
      <c r="I239" s="183"/>
      <c r="J239" s="183"/>
      <c r="K239" s="181"/>
      <c r="L239" s="181"/>
      <c r="M239" s="181"/>
      <c r="N239" s="181"/>
      <c r="O239" s="181"/>
      <c r="P239" s="186"/>
      <c r="Q239" s="185"/>
      <c r="R239" s="185"/>
      <c r="S239" s="181"/>
    </row>
    <row r="240" spans="1:19" ht="20.25" customHeight="1">
      <c r="A240" s="180">
        <v>218</v>
      </c>
      <c r="B240" s="181"/>
      <c r="C240" s="181"/>
      <c r="D240" s="180"/>
      <c r="E240" s="180"/>
      <c r="F240" s="180"/>
      <c r="G240" s="180"/>
      <c r="H240" s="182"/>
      <c r="I240" s="183"/>
      <c r="J240" s="183"/>
      <c r="K240" s="181"/>
      <c r="L240" s="181"/>
      <c r="M240" s="181"/>
      <c r="N240" s="181"/>
      <c r="O240" s="181"/>
      <c r="P240" s="186"/>
      <c r="Q240" s="185"/>
      <c r="R240" s="185"/>
      <c r="S240" s="181"/>
    </row>
    <row r="241" spans="1:19" ht="20.25" customHeight="1">
      <c r="A241" s="180">
        <v>219</v>
      </c>
      <c r="B241" s="181"/>
      <c r="C241" s="181"/>
      <c r="D241" s="180"/>
      <c r="E241" s="180"/>
      <c r="F241" s="180"/>
      <c r="G241" s="180"/>
      <c r="H241" s="182"/>
      <c r="I241" s="183"/>
      <c r="J241" s="183"/>
      <c r="K241" s="181"/>
      <c r="L241" s="181"/>
      <c r="M241" s="181"/>
      <c r="N241" s="181"/>
      <c r="O241" s="181"/>
      <c r="P241" s="186"/>
      <c r="Q241" s="185"/>
      <c r="R241" s="185"/>
      <c r="S241" s="181"/>
    </row>
    <row r="242" spans="1:19" ht="20.25" customHeight="1">
      <c r="A242" s="180">
        <v>220</v>
      </c>
      <c r="B242" s="181"/>
      <c r="C242" s="181"/>
      <c r="D242" s="180"/>
      <c r="E242" s="180"/>
      <c r="F242" s="180"/>
      <c r="G242" s="180"/>
      <c r="H242" s="182"/>
      <c r="I242" s="183"/>
      <c r="J242" s="183"/>
      <c r="K242" s="181"/>
      <c r="L242" s="181"/>
      <c r="M242" s="181"/>
      <c r="N242" s="181"/>
      <c r="O242" s="181"/>
      <c r="P242" s="186"/>
      <c r="Q242" s="185"/>
      <c r="R242" s="185"/>
      <c r="S242" s="181"/>
    </row>
    <row r="243" spans="1:19" ht="20.25" customHeight="1">
      <c r="A243" s="180">
        <v>221</v>
      </c>
      <c r="B243" s="181"/>
      <c r="C243" s="181"/>
      <c r="D243" s="180"/>
      <c r="E243" s="180"/>
      <c r="F243" s="180"/>
      <c r="G243" s="180"/>
      <c r="H243" s="182"/>
      <c r="I243" s="183"/>
      <c r="J243" s="183"/>
      <c r="K243" s="181"/>
      <c r="L243" s="181"/>
      <c r="M243" s="181"/>
      <c r="N243" s="181"/>
      <c r="O243" s="181"/>
      <c r="P243" s="186"/>
      <c r="Q243" s="185"/>
      <c r="R243" s="185"/>
      <c r="S243" s="181"/>
    </row>
    <row r="244" spans="1:19" ht="20.25" customHeight="1">
      <c r="A244" s="180">
        <v>222</v>
      </c>
      <c r="B244" s="181"/>
      <c r="C244" s="181"/>
      <c r="D244" s="180"/>
      <c r="E244" s="180"/>
      <c r="F244" s="180"/>
      <c r="G244" s="180"/>
      <c r="H244" s="182"/>
      <c r="I244" s="183"/>
      <c r="J244" s="183"/>
      <c r="K244" s="181"/>
      <c r="L244" s="181"/>
      <c r="M244" s="181"/>
      <c r="N244" s="181"/>
      <c r="O244" s="181"/>
      <c r="P244" s="186"/>
      <c r="Q244" s="185"/>
      <c r="R244" s="185"/>
      <c r="S244" s="181"/>
    </row>
    <row r="245" spans="1:19" ht="20.25" customHeight="1">
      <c r="A245" s="180">
        <v>223</v>
      </c>
      <c r="B245" s="181"/>
      <c r="C245" s="181"/>
      <c r="D245" s="180"/>
      <c r="E245" s="180"/>
      <c r="F245" s="180"/>
      <c r="G245" s="180"/>
      <c r="H245" s="182"/>
      <c r="I245" s="183"/>
      <c r="J245" s="183"/>
      <c r="K245" s="181"/>
      <c r="L245" s="181"/>
      <c r="M245" s="181"/>
      <c r="N245" s="181"/>
      <c r="O245" s="181"/>
      <c r="P245" s="186"/>
      <c r="Q245" s="185"/>
      <c r="R245" s="185"/>
      <c r="S245" s="181"/>
    </row>
    <row r="246" spans="1:19" ht="20.25" customHeight="1">
      <c r="A246" s="180">
        <v>224</v>
      </c>
      <c r="B246" s="181"/>
      <c r="C246" s="181"/>
      <c r="D246" s="180"/>
      <c r="E246" s="180"/>
      <c r="F246" s="180"/>
      <c r="G246" s="180"/>
      <c r="H246" s="182"/>
      <c r="I246" s="183"/>
      <c r="J246" s="183"/>
      <c r="K246" s="181"/>
      <c r="L246" s="181"/>
      <c r="M246" s="181"/>
      <c r="N246" s="181"/>
      <c r="O246" s="181"/>
      <c r="P246" s="186"/>
      <c r="Q246" s="185"/>
      <c r="R246" s="185"/>
      <c r="S246" s="181"/>
    </row>
    <row r="247" spans="1:19" ht="20.25" customHeight="1">
      <c r="A247" s="180">
        <v>225</v>
      </c>
      <c r="B247" s="181"/>
      <c r="C247" s="181"/>
      <c r="D247" s="180"/>
      <c r="E247" s="180"/>
      <c r="F247" s="180"/>
      <c r="G247" s="180"/>
      <c r="H247" s="182"/>
      <c r="I247" s="183"/>
      <c r="J247" s="183"/>
      <c r="K247" s="181"/>
      <c r="L247" s="181"/>
      <c r="M247" s="181"/>
      <c r="N247" s="181"/>
      <c r="O247" s="181"/>
      <c r="P247" s="186"/>
      <c r="Q247" s="185"/>
      <c r="R247" s="185"/>
      <c r="S247" s="181"/>
    </row>
    <row r="248" spans="1:19" ht="20.25" customHeight="1">
      <c r="A248" s="180">
        <v>226</v>
      </c>
      <c r="B248" s="181"/>
      <c r="C248" s="181"/>
      <c r="D248" s="180"/>
      <c r="E248" s="180"/>
      <c r="F248" s="180"/>
      <c r="G248" s="180"/>
      <c r="H248" s="182"/>
      <c r="I248" s="183"/>
      <c r="J248" s="183"/>
      <c r="K248" s="181"/>
      <c r="L248" s="181"/>
      <c r="M248" s="181"/>
      <c r="N248" s="181"/>
      <c r="O248" s="181"/>
      <c r="P248" s="186"/>
      <c r="Q248" s="185"/>
      <c r="R248" s="185"/>
      <c r="S248" s="181"/>
    </row>
    <row r="249" spans="1:19" ht="20.25" customHeight="1">
      <c r="A249" s="180">
        <v>227</v>
      </c>
      <c r="B249" s="181"/>
      <c r="C249" s="181"/>
      <c r="D249" s="180"/>
      <c r="E249" s="180"/>
      <c r="F249" s="180"/>
      <c r="G249" s="180"/>
      <c r="H249" s="182"/>
      <c r="I249" s="183"/>
      <c r="J249" s="183"/>
      <c r="K249" s="181"/>
      <c r="L249" s="181"/>
      <c r="M249" s="181"/>
      <c r="N249" s="181"/>
      <c r="O249" s="181"/>
      <c r="P249" s="186"/>
      <c r="Q249" s="185"/>
      <c r="R249" s="185"/>
      <c r="S249" s="181"/>
    </row>
    <row r="250" spans="1:19" ht="20.25" customHeight="1">
      <c r="A250" s="180">
        <v>228</v>
      </c>
      <c r="B250" s="181"/>
      <c r="C250" s="181"/>
      <c r="D250" s="180"/>
      <c r="E250" s="180"/>
      <c r="F250" s="180"/>
      <c r="G250" s="180"/>
      <c r="H250" s="182"/>
      <c r="I250" s="183"/>
      <c r="J250" s="183"/>
      <c r="K250" s="181"/>
      <c r="L250" s="181"/>
      <c r="M250" s="181"/>
      <c r="N250" s="181"/>
      <c r="O250" s="181"/>
      <c r="P250" s="186"/>
      <c r="Q250" s="185"/>
      <c r="R250" s="185"/>
      <c r="S250" s="181"/>
    </row>
    <row r="251" spans="1:19" ht="20.25" customHeight="1">
      <c r="A251" s="180">
        <v>229</v>
      </c>
      <c r="B251" s="181"/>
      <c r="C251" s="181"/>
      <c r="D251" s="180"/>
      <c r="E251" s="180"/>
      <c r="F251" s="180"/>
      <c r="G251" s="180"/>
      <c r="H251" s="182"/>
      <c r="I251" s="183"/>
      <c r="J251" s="183"/>
      <c r="K251" s="181"/>
      <c r="L251" s="181"/>
      <c r="M251" s="181"/>
      <c r="N251" s="181"/>
      <c r="O251" s="181"/>
      <c r="P251" s="186"/>
      <c r="Q251" s="185"/>
      <c r="R251" s="185"/>
      <c r="S251" s="181"/>
    </row>
    <row r="252" spans="1:19" ht="20.25" customHeight="1">
      <c r="A252" s="180">
        <v>230</v>
      </c>
      <c r="B252" s="181"/>
      <c r="C252" s="181"/>
      <c r="D252" s="180"/>
      <c r="E252" s="180"/>
      <c r="F252" s="180"/>
      <c r="G252" s="180"/>
      <c r="H252" s="182"/>
      <c r="I252" s="183"/>
      <c r="J252" s="183"/>
      <c r="K252" s="181"/>
      <c r="L252" s="181"/>
      <c r="M252" s="181"/>
      <c r="N252" s="181"/>
      <c r="O252" s="181"/>
      <c r="P252" s="186"/>
      <c r="Q252" s="185"/>
      <c r="R252" s="185"/>
      <c r="S252" s="181"/>
    </row>
    <row r="253" spans="1:19" ht="20.25" customHeight="1">
      <c r="A253" s="180">
        <v>231</v>
      </c>
      <c r="B253" s="181"/>
      <c r="C253" s="181"/>
      <c r="D253" s="180"/>
      <c r="E253" s="180"/>
      <c r="F253" s="180"/>
      <c r="G253" s="180"/>
      <c r="H253" s="182"/>
      <c r="I253" s="183"/>
      <c r="J253" s="183"/>
      <c r="K253" s="181"/>
      <c r="L253" s="181"/>
      <c r="M253" s="181"/>
      <c r="N253" s="181"/>
      <c r="O253" s="181"/>
      <c r="P253" s="186"/>
      <c r="Q253" s="185"/>
      <c r="R253" s="185"/>
      <c r="S253" s="181"/>
    </row>
    <row r="254" spans="1:19" ht="20.25" customHeight="1">
      <c r="A254" s="180">
        <v>232</v>
      </c>
      <c r="B254" s="181"/>
      <c r="C254" s="181"/>
      <c r="D254" s="180"/>
      <c r="E254" s="180"/>
      <c r="F254" s="180"/>
      <c r="G254" s="180"/>
      <c r="H254" s="182"/>
      <c r="I254" s="183"/>
      <c r="J254" s="183"/>
      <c r="K254" s="181"/>
      <c r="L254" s="181"/>
      <c r="M254" s="181"/>
      <c r="N254" s="181"/>
      <c r="O254" s="181"/>
      <c r="P254" s="186"/>
      <c r="Q254" s="185"/>
      <c r="R254" s="185"/>
      <c r="S254" s="181"/>
    </row>
    <row r="255" spans="1:19" ht="20.25" customHeight="1">
      <c r="A255" s="180">
        <v>233</v>
      </c>
      <c r="B255" s="181"/>
      <c r="C255" s="181"/>
      <c r="D255" s="180"/>
      <c r="E255" s="180"/>
      <c r="F255" s="180"/>
      <c r="G255" s="180"/>
      <c r="H255" s="182"/>
      <c r="I255" s="183"/>
      <c r="J255" s="183"/>
      <c r="K255" s="181"/>
      <c r="L255" s="181"/>
      <c r="M255" s="181"/>
      <c r="N255" s="181"/>
      <c r="O255" s="181"/>
      <c r="P255" s="186"/>
      <c r="Q255" s="185"/>
      <c r="R255" s="185"/>
      <c r="S255" s="181"/>
    </row>
    <row r="256" spans="1:19" ht="20.25" customHeight="1">
      <c r="A256" s="180">
        <v>234</v>
      </c>
      <c r="B256" s="181"/>
      <c r="C256" s="181"/>
      <c r="D256" s="180"/>
      <c r="E256" s="180"/>
      <c r="F256" s="180"/>
      <c r="G256" s="180"/>
      <c r="H256" s="182"/>
      <c r="I256" s="183"/>
      <c r="J256" s="183"/>
      <c r="K256" s="181"/>
      <c r="L256" s="181"/>
      <c r="M256" s="181"/>
      <c r="N256" s="181"/>
      <c r="O256" s="181"/>
      <c r="P256" s="186"/>
      <c r="Q256" s="185"/>
      <c r="R256" s="185"/>
      <c r="S256" s="181"/>
    </row>
    <row r="257" spans="1:19" ht="20.25" customHeight="1">
      <c r="A257" s="180">
        <v>235</v>
      </c>
      <c r="B257" s="181"/>
      <c r="C257" s="181"/>
      <c r="D257" s="180"/>
      <c r="E257" s="180"/>
      <c r="F257" s="180"/>
      <c r="G257" s="180"/>
      <c r="H257" s="182"/>
      <c r="I257" s="183"/>
      <c r="J257" s="183"/>
      <c r="K257" s="181"/>
      <c r="L257" s="181"/>
      <c r="M257" s="181"/>
      <c r="N257" s="181"/>
      <c r="O257" s="181"/>
      <c r="P257" s="186"/>
      <c r="Q257" s="185"/>
      <c r="R257" s="185"/>
      <c r="S257" s="181"/>
    </row>
    <row r="258" spans="1:19" ht="20.25" customHeight="1">
      <c r="A258" s="180">
        <v>236</v>
      </c>
      <c r="B258" s="181"/>
      <c r="C258" s="181"/>
      <c r="D258" s="180"/>
      <c r="E258" s="180"/>
      <c r="F258" s="180"/>
      <c r="G258" s="180"/>
      <c r="H258" s="182"/>
      <c r="I258" s="183"/>
      <c r="J258" s="183"/>
      <c r="K258" s="181"/>
      <c r="L258" s="181"/>
      <c r="M258" s="181"/>
      <c r="N258" s="181"/>
      <c r="O258" s="181"/>
      <c r="P258" s="186"/>
      <c r="Q258" s="185"/>
      <c r="R258" s="185"/>
      <c r="S258" s="181"/>
    </row>
    <row r="259" spans="1:19" ht="20.25" customHeight="1">
      <c r="A259" s="180">
        <v>237</v>
      </c>
      <c r="B259" s="181"/>
      <c r="C259" s="181"/>
      <c r="D259" s="180"/>
      <c r="E259" s="180"/>
      <c r="F259" s="180"/>
      <c r="G259" s="180"/>
      <c r="H259" s="182"/>
      <c r="I259" s="183"/>
      <c r="J259" s="183"/>
      <c r="K259" s="181"/>
      <c r="L259" s="181"/>
      <c r="M259" s="181"/>
      <c r="N259" s="181"/>
      <c r="O259" s="181"/>
      <c r="P259" s="186"/>
      <c r="Q259" s="185"/>
      <c r="R259" s="185"/>
      <c r="S259" s="181"/>
    </row>
    <row r="260" spans="1:19" ht="20.25" customHeight="1">
      <c r="A260" s="180">
        <v>238</v>
      </c>
      <c r="B260" s="181"/>
      <c r="C260" s="181"/>
      <c r="D260" s="180"/>
      <c r="E260" s="180"/>
      <c r="F260" s="180"/>
      <c r="G260" s="180"/>
      <c r="H260" s="182"/>
      <c r="I260" s="183"/>
      <c r="J260" s="183"/>
      <c r="K260" s="181"/>
      <c r="L260" s="181"/>
      <c r="M260" s="181"/>
      <c r="N260" s="181"/>
      <c r="O260" s="181"/>
      <c r="P260" s="186"/>
      <c r="Q260" s="185"/>
      <c r="R260" s="185"/>
      <c r="S260" s="181"/>
    </row>
    <row r="261" spans="1:19" ht="20.25" customHeight="1">
      <c r="A261" s="180">
        <v>239</v>
      </c>
      <c r="B261" s="181"/>
      <c r="C261" s="181"/>
      <c r="D261" s="180"/>
      <c r="E261" s="180"/>
      <c r="F261" s="180"/>
      <c r="G261" s="180"/>
      <c r="H261" s="182"/>
      <c r="I261" s="183"/>
      <c r="J261" s="183"/>
      <c r="K261" s="181"/>
      <c r="L261" s="181"/>
      <c r="M261" s="181"/>
      <c r="N261" s="181"/>
      <c r="O261" s="181"/>
      <c r="P261" s="186"/>
      <c r="Q261" s="185"/>
      <c r="R261" s="185"/>
      <c r="S261" s="181"/>
    </row>
    <row r="262" spans="1:19" ht="20.25" customHeight="1">
      <c r="A262" s="180">
        <v>240</v>
      </c>
      <c r="B262" s="181"/>
      <c r="C262" s="181"/>
      <c r="D262" s="180"/>
      <c r="E262" s="180"/>
      <c r="F262" s="180"/>
      <c r="G262" s="180"/>
      <c r="H262" s="182"/>
      <c r="I262" s="183"/>
      <c r="J262" s="183"/>
      <c r="K262" s="181"/>
      <c r="L262" s="181"/>
      <c r="M262" s="181"/>
      <c r="N262" s="181"/>
      <c r="O262" s="181"/>
      <c r="P262" s="186"/>
      <c r="Q262" s="185"/>
      <c r="R262" s="185"/>
      <c r="S262" s="181"/>
    </row>
    <row r="263" spans="1:19" ht="20.25" customHeight="1">
      <c r="A263" s="180">
        <v>241</v>
      </c>
      <c r="B263" s="181"/>
      <c r="C263" s="181"/>
      <c r="D263" s="180"/>
      <c r="E263" s="180"/>
      <c r="F263" s="180"/>
      <c r="G263" s="180"/>
      <c r="H263" s="182"/>
      <c r="I263" s="183"/>
      <c r="J263" s="183"/>
      <c r="K263" s="181"/>
      <c r="L263" s="181"/>
      <c r="M263" s="181"/>
      <c r="N263" s="181"/>
      <c r="O263" s="181"/>
      <c r="P263" s="186"/>
      <c r="Q263" s="185"/>
      <c r="R263" s="185"/>
      <c r="S263" s="181"/>
    </row>
    <row r="264" spans="1:19" ht="20.25" customHeight="1">
      <c r="A264" s="180">
        <v>242</v>
      </c>
      <c r="B264" s="181"/>
      <c r="C264" s="181"/>
      <c r="D264" s="180"/>
      <c r="E264" s="180"/>
      <c r="F264" s="180"/>
      <c r="G264" s="180"/>
      <c r="H264" s="182"/>
      <c r="I264" s="183"/>
      <c r="J264" s="183"/>
      <c r="K264" s="181"/>
      <c r="L264" s="181"/>
      <c r="M264" s="181"/>
      <c r="N264" s="181"/>
      <c r="O264" s="181"/>
      <c r="P264" s="186"/>
      <c r="Q264" s="185"/>
      <c r="R264" s="185"/>
      <c r="S264" s="181"/>
    </row>
    <row r="265" spans="1:19" ht="20.25" customHeight="1">
      <c r="A265" s="180">
        <v>243</v>
      </c>
      <c r="B265" s="181"/>
      <c r="C265" s="181"/>
      <c r="D265" s="180"/>
      <c r="E265" s="180"/>
      <c r="F265" s="180"/>
      <c r="G265" s="180"/>
      <c r="H265" s="182"/>
      <c r="I265" s="183"/>
      <c r="J265" s="183"/>
      <c r="K265" s="181"/>
      <c r="L265" s="181"/>
      <c r="M265" s="181"/>
      <c r="N265" s="181"/>
      <c r="O265" s="181"/>
      <c r="P265" s="186"/>
      <c r="Q265" s="185"/>
      <c r="R265" s="185"/>
      <c r="S265" s="181"/>
    </row>
    <row r="266" spans="1:19" ht="20.25" customHeight="1">
      <c r="A266" s="180">
        <v>244</v>
      </c>
      <c r="B266" s="181"/>
      <c r="C266" s="181"/>
      <c r="D266" s="180"/>
      <c r="E266" s="180"/>
      <c r="F266" s="180"/>
      <c r="G266" s="180"/>
      <c r="H266" s="182"/>
      <c r="I266" s="183"/>
      <c r="J266" s="183"/>
      <c r="K266" s="181"/>
      <c r="L266" s="181"/>
      <c r="M266" s="181"/>
      <c r="N266" s="181"/>
      <c r="O266" s="181"/>
      <c r="P266" s="186"/>
      <c r="Q266" s="185"/>
      <c r="R266" s="185"/>
      <c r="S266" s="181"/>
    </row>
    <row r="267" spans="1:19" ht="20.25" customHeight="1">
      <c r="A267" s="180">
        <v>245</v>
      </c>
      <c r="B267" s="181"/>
      <c r="C267" s="181"/>
      <c r="D267" s="180"/>
      <c r="E267" s="180"/>
      <c r="F267" s="180"/>
      <c r="G267" s="180"/>
      <c r="H267" s="182"/>
      <c r="I267" s="183"/>
      <c r="J267" s="183"/>
      <c r="K267" s="181"/>
      <c r="L267" s="181"/>
      <c r="M267" s="181"/>
      <c r="N267" s="181"/>
      <c r="O267" s="181"/>
      <c r="P267" s="186"/>
      <c r="Q267" s="185"/>
      <c r="R267" s="185"/>
      <c r="S267" s="181"/>
    </row>
    <row r="268" spans="1:19" ht="20.25" customHeight="1">
      <c r="A268" s="180">
        <v>246</v>
      </c>
      <c r="B268" s="181"/>
      <c r="C268" s="181"/>
      <c r="D268" s="180"/>
      <c r="E268" s="180"/>
      <c r="F268" s="180"/>
      <c r="G268" s="180"/>
      <c r="H268" s="182"/>
      <c r="I268" s="183"/>
      <c r="J268" s="183"/>
      <c r="K268" s="181"/>
      <c r="L268" s="181"/>
      <c r="M268" s="181"/>
      <c r="N268" s="181"/>
      <c r="O268" s="181"/>
      <c r="P268" s="186"/>
      <c r="Q268" s="185"/>
      <c r="R268" s="185"/>
      <c r="S268" s="181"/>
    </row>
    <row r="269" spans="1:19" ht="20.25" customHeight="1">
      <c r="A269" s="180">
        <v>247</v>
      </c>
      <c r="B269" s="181"/>
      <c r="C269" s="181"/>
      <c r="D269" s="180"/>
      <c r="E269" s="180"/>
      <c r="F269" s="180"/>
      <c r="G269" s="180"/>
      <c r="H269" s="182"/>
      <c r="I269" s="183"/>
      <c r="J269" s="183"/>
      <c r="K269" s="181"/>
      <c r="L269" s="181"/>
      <c r="M269" s="181"/>
      <c r="N269" s="181"/>
      <c r="O269" s="181"/>
      <c r="P269" s="186"/>
      <c r="Q269" s="185"/>
      <c r="R269" s="185"/>
      <c r="S269" s="181"/>
    </row>
    <row r="270" spans="1:19" ht="20.25" customHeight="1">
      <c r="A270" s="180">
        <v>248</v>
      </c>
      <c r="B270" s="181"/>
      <c r="C270" s="181"/>
      <c r="D270" s="180"/>
      <c r="E270" s="180"/>
      <c r="F270" s="180"/>
      <c r="G270" s="180"/>
      <c r="H270" s="182"/>
      <c r="I270" s="183"/>
      <c r="J270" s="183"/>
      <c r="K270" s="181"/>
      <c r="L270" s="181"/>
      <c r="M270" s="181"/>
      <c r="N270" s="181"/>
      <c r="O270" s="181"/>
      <c r="P270" s="186"/>
      <c r="Q270" s="185"/>
      <c r="R270" s="185"/>
      <c r="S270" s="181"/>
    </row>
    <row r="271" spans="1:19" ht="20.25" customHeight="1">
      <c r="A271" s="180">
        <v>249</v>
      </c>
      <c r="B271" s="181"/>
      <c r="C271" s="181"/>
      <c r="D271" s="180"/>
      <c r="E271" s="180"/>
      <c r="F271" s="180"/>
      <c r="G271" s="180"/>
      <c r="H271" s="182"/>
      <c r="I271" s="183"/>
      <c r="J271" s="183"/>
      <c r="K271" s="181"/>
      <c r="L271" s="181"/>
      <c r="M271" s="181"/>
      <c r="N271" s="181"/>
      <c r="O271" s="181"/>
      <c r="P271" s="186"/>
      <c r="Q271" s="185"/>
      <c r="R271" s="185"/>
      <c r="S271" s="181"/>
    </row>
    <row r="272" spans="1:19" ht="20.25" customHeight="1">
      <c r="A272" s="180">
        <v>250</v>
      </c>
      <c r="B272" s="181"/>
      <c r="C272" s="181"/>
      <c r="D272" s="180"/>
      <c r="E272" s="180"/>
      <c r="F272" s="180"/>
      <c r="G272" s="180"/>
      <c r="H272" s="182"/>
      <c r="I272" s="183"/>
      <c r="J272" s="183"/>
      <c r="K272" s="181"/>
      <c r="L272" s="181"/>
      <c r="M272" s="181"/>
      <c r="N272" s="181"/>
      <c r="O272" s="181"/>
      <c r="P272" s="186"/>
      <c r="Q272" s="185"/>
      <c r="R272" s="185"/>
      <c r="S272" s="181"/>
    </row>
    <row r="273" spans="1:19" ht="20.25" customHeight="1">
      <c r="A273" s="180">
        <v>251</v>
      </c>
      <c r="B273" s="181"/>
      <c r="C273" s="181"/>
      <c r="D273" s="180"/>
      <c r="E273" s="180"/>
      <c r="F273" s="180"/>
      <c r="G273" s="180"/>
      <c r="H273" s="182"/>
      <c r="I273" s="183"/>
      <c r="J273" s="183"/>
      <c r="K273" s="181"/>
      <c r="L273" s="181"/>
      <c r="M273" s="181"/>
      <c r="N273" s="181"/>
      <c r="O273" s="181"/>
      <c r="P273" s="186"/>
      <c r="Q273" s="185"/>
      <c r="R273" s="185"/>
      <c r="S273" s="181"/>
    </row>
    <row r="274" spans="1:19" ht="20.25" customHeight="1">
      <c r="A274" s="180">
        <v>252</v>
      </c>
      <c r="B274" s="181"/>
      <c r="C274" s="181"/>
      <c r="D274" s="180"/>
      <c r="E274" s="180"/>
      <c r="F274" s="180"/>
      <c r="G274" s="180"/>
      <c r="H274" s="182"/>
      <c r="I274" s="183"/>
      <c r="J274" s="183"/>
      <c r="K274" s="181"/>
      <c r="L274" s="181"/>
      <c r="M274" s="181"/>
      <c r="N274" s="181"/>
      <c r="O274" s="181"/>
      <c r="P274" s="186"/>
      <c r="Q274" s="185"/>
      <c r="R274" s="185"/>
      <c r="S274" s="181"/>
    </row>
    <row r="275" spans="1:19" ht="20.25" customHeight="1">
      <c r="A275" s="180">
        <v>253</v>
      </c>
      <c r="B275" s="181"/>
      <c r="C275" s="181"/>
      <c r="D275" s="180"/>
      <c r="E275" s="180"/>
      <c r="F275" s="180"/>
      <c r="G275" s="180"/>
      <c r="H275" s="182"/>
      <c r="I275" s="183"/>
      <c r="J275" s="183"/>
      <c r="K275" s="181"/>
      <c r="L275" s="181"/>
      <c r="M275" s="181"/>
      <c r="N275" s="181"/>
      <c r="O275" s="181"/>
      <c r="P275" s="186"/>
      <c r="Q275" s="185"/>
      <c r="R275" s="185"/>
      <c r="S275" s="181"/>
    </row>
    <row r="276" spans="1:19" ht="20.25" customHeight="1">
      <c r="A276" s="180">
        <v>254</v>
      </c>
      <c r="B276" s="181"/>
      <c r="C276" s="181"/>
      <c r="D276" s="180"/>
      <c r="E276" s="180"/>
      <c r="F276" s="180"/>
      <c r="G276" s="180"/>
      <c r="H276" s="182"/>
      <c r="I276" s="183"/>
      <c r="J276" s="183"/>
      <c r="K276" s="181"/>
      <c r="L276" s="181"/>
      <c r="M276" s="181"/>
      <c r="N276" s="181"/>
      <c r="O276" s="181"/>
      <c r="P276" s="186"/>
      <c r="Q276" s="185"/>
      <c r="R276" s="185"/>
      <c r="S276" s="181"/>
    </row>
    <row r="277" spans="1:19" ht="20.25" customHeight="1">
      <c r="A277" s="180">
        <v>255</v>
      </c>
      <c r="B277" s="181"/>
      <c r="C277" s="181"/>
      <c r="D277" s="180"/>
      <c r="E277" s="180"/>
      <c r="F277" s="180"/>
      <c r="G277" s="180"/>
      <c r="H277" s="182"/>
      <c r="I277" s="183"/>
      <c r="J277" s="183"/>
      <c r="K277" s="181"/>
      <c r="L277" s="181"/>
      <c r="M277" s="181"/>
      <c r="N277" s="181"/>
      <c r="O277" s="181"/>
      <c r="P277" s="186"/>
      <c r="Q277" s="185"/>
      <c r="R277" s="185"/>
      <c r="S277" s="181"/>
    </row>
    <row r="278" spans="1:19" ht="20.25" customHeight="1">
      <c r="A278" s="180">
        <v>256</v>
      </c>
      <c r="B278" s="181"/>
      <c r="C278" s="181"/>
      <c r="D278" s="180"/>
      <c r="E278" s="180"/>
      <c r="F278" s="180"/>
      <c r="G278" s="180"/>
      <c r="H278" s="182"/>
      <c r="I278" s="183"/>
      <c r="J278" s="183"/>
      <c r="K278" s="181"/>
      <c r="L278" s="181"/>
      <c r="M278" s="181"/>
      <c r="N278" s="181"/>
      <c r="O278" s="181"/>
      <c r="P278" s="186"/>
      <c r="Q278" s="185"/>
      <c r="R278" s="185"/>
      <c r="S278" s="181"/>
    </row>
    <row r="279" spans="1:19" ht="20.25" customHeight="1">
      <c r="A279" s="180">
        <v>257</v>
      </c>
      <c r="B279" s="181"/>
      <c r="C279" s="181"/>
      <c r="D279" s="180"/>
      <c r="E279" s="180"/>
      <c r="F279" s="180"/>
      <c r="G279" s="180"/>
      <c r="H279" s="182"/>
      <c r="I279" s="183"/>
      <c r="J279" s="183"/>
      <c r="K279" s="181"/>
      <c r="L279" s="181"/>
      <c r="M279" s="181"/>
      <c r="N279" s="181"/>
      <c r="O279" s="181"/>
      <c r="P279" s="186"/>
      <c r="Q279" s="185"/>
      <c r="R279" s="185"/>
      <c r="S279" s="181"/>
    </row>
    <row r="280" spans="1:19" ht="20.25" customHeight="1">
      <c r="A280" s="180">
        <v>258</v>
      </c>
      <c r="B280" s="181"/>
      <c r="C280" s="181"/>
      <c r="D280" s="180"/>
      <c r="E280" s="180"/>
      <c r="F280" s="180"/>
      <c r="G280" s="180"/>
      <c r="H280" s="182"/>
      <c r="I280" s="183"/>
      <c r="J280" s="183"/>
      <c r="K280" s="181"/>
      <c r="L280" s="181"/>
      <c r="M280" s="181"/>
      <c r="N280" s="181"/>
      <c r="O280" s="181"/>
      <c r="P280" s="186"/>
      <c r="Q280" s="185"/>
      <c r="R280" s="185"/>
      <c r="S280" s="181"/>
    </row>
    <row r="281" spans="1:19" ht="20.25" customHeight="1">
      <c r="A281" s="180">
        <v>259</v>
      </c>
      <c r="B281" s="181"/>
      <c r="C281" s="181"/>
      <c r="D281" s="180"/>
      <c r="E281" s="180"/>
      <c r="F281" s="180"/>
      <c r="G281" s="180"/>
      <c r="H281" s="182"/>
      <c r="I281" s="183"/>
      <c r="J281" s="183"/>
      <c r="K281" s="181"/>
      <c r="L281" s="181"/>
      <c r="M281" s="181"/>
      <c r="N281" s="181"/>
      <c r="O281" s="181"/>
      <c r="P281" s="186"/>
      <c r="Q281" s="185"/>
      <c r="R281" s="185"/>
      <c r="S281" s="181"/>
    </row>
    <row r="282" spans="1:19" ht="20.25" customHeight="1">
      <c r="A282" s="180">
        <v>260</v>
      </c>
      <c r="B282" s="181"/>
      <c r="C282" s="181"/>
      <c r="D282" s="180"/>
      <c r="E282" s="180"/>
      <c r="F282" s="180"/>
      <c r="G282" s="180"/>
      <c r="H282" s="182"/>
      <c r="I282" s="183"/>
      <c r="J282" s="183"/>
      <c r="K282" s="181"/>
      <c r="L282" s="181"/>
      <c r="M282" s="181"/>
      <c r="N282" s="181"/>
      <c r="O282" s="181"/>
      <c r="P282" s="186"/>
      <c r="Q282" s="185"/>
      <c r="R282" s="185"/>
      <c r="S282" s="181"/>
    </row>
    <row r="283" spans="1:19" ht="20.25" customHeight="1">
      <c r="A283" s="180">
        <v>261</v>
      </c>
      <c r="B283" s="181"/>
      <c r="C283" s="181"/>
      <c r="D283" s="180"/>
      <c r="E283" s="180"/>
      <c r="F283" s="180"/>
      <c r="G283" s="180"/>
      <c r="H283" s="182"/>
      <c r="I283" s="183"/>
      <c r="J283" s="183"/>
      <c r="K283" s="181"/>
      <c r="L283" s="181"/>
      <c r="M283" s="181"/>
      <c r="N283" s="181"/>
      <c r="O283" s="181"/>
      <c r="P283" s="186"/>
      <c r="Q283" s="185"/>
      <c r="R283" s="185"/>
      <c r="S283" s="181"/>
    </row>
    <row r="284" spans="1:19" ht="20.25" customHeight="1">
      <c r="A284" s="180">
        <v>262</v>
      </c>
      <c r="B284" s="181"/>
      <c r="C284" s="181"/>
      <c r="D284" s="180"/>
      <c r="E284" s="180"/>
      <c r="F284" s="180"/>
      <c r="G284" s="180"/>
      <c r="H284" s="182"/>
      <c r="I284" s="183"/>
      <c r="J284" s="183"/>
      <c r="K284" s="181"/>
      <c r="L284" s="181"/>
      <c r="M284" s="181"/>
      <c r="N284" s="181"/>
      <c r="O284" s="181"/>
      <c r="P284" s="186"/>
      <c r="Q284" s="185"/>
      <c r="R284" s="185"/>
      <c r="S284" s="181"/>
    </row>
    <row r="285" spans="1:19" ht="20.25" customHeight="1">
      <c r="A285" s="180">
        <v>263</v>
      </c>
      <c r="B285" s="181"/>
      <c r="C285" s="181"/>
      <c r="D285" s="180"/>
      <c r="E285" s="180"/>
      <c r="F285" s="180"/>
      <c r="G285" s="180"/>
      <c r="H285" s="182"/>
      <c r="I285" s="183"/>
      <c r="J285" s="183"/>
      <c r="K285" s="181"/>
      <c r="L285" s="181"/>
      <c r="M285" s="181"/>
      <c r="N285" s="181"/>
      <c r="O285" s="181"/>
      <c r="P285" s="186"/>
      <c r="Q285" s="185"/>
      <c r="R285" s="185"/>
      <c r="S285" s="181"/>
    </row>
    <row r="286" spans="1:19" ht="20.25" customHeight="1">
      <c r="A286" s="180">
        <v>264</v>
      </c>
      <c r="B286" s="181"/>
      <c r="C286" s="181"/>
      <c r="D286" s="180"/>
      <c r="E286" s="180"/>
      <c r="F286" s="180"/>
      <c r="G286" s="180"/>
      <c r="H286" s="182"/>
      <c r="I286" s="183"/>
      <c r="J286" s="183"/>
      <c r="K286" s="181"/>
      <c r="L286" s="181"/>
      <c r="M286" s="181"/>
      <c r="N286" s="181"/>
      <c r="O286" s="181"/>
      <c r="P286" s="186"/>
      <c r="Q286" s="185"/>
      <c r="R286" s="185"/>
      <c r="S286" s="181"/>
    </row>
    <row r="287" spans="1:19" ht="20.25" customHeight="1">
      <c r="A287" s="180">
        <v>265</v>
      </c>
      <c r="B287" s="181"/>
      <c r="C287" s="181"/>
      <c r="D287" s="180"/>
      <c r="E287" s="180"/>
      <c r="F287" s="180"/>
      <c r="G287" s="180"/>
      <c r="H287" s="182"/>
      <c r="I287" s="183"/>
      <c r="J287" s="183"/>
      <c r="K287" s="181"/>
      <c r="L287" s="181"/>
      <c r="M287" s="181"/>
      <c r="N287" s="181"/>
      <c r="O287" s="181"/>
      <c r="P287" s="186"/>
      <c r="Q287" s="185"/>
      <c r="R287" s="185"/>
      <c r="S287" s="181"/>
    </row>
    <row r="288" spans="1:19" ht="20.25" customHeight="1">
      <c r="A288" s="180">
        <v>266</v>
      </c>
      <c r="B288" s="181"/>
      <c r="C288" s="181"/>
      <c r="D288" s="180"/>
      <c r="E288" s="180"/>
      <c r="F288" s="180"/>
      <c r="G288" s="180"/>
      <c r="H288" s="182"/>
      <c r="I288" s="183"/>
      <c r="J288" s="183"/>
      <c r="K288" s="181"/>
      <c r="L288" s="181"/>
      <c r="M288" s="181"/>
      <c r="N288" s="181"/>
      <c r="O288" s="181"/>
      <c r="P288" s="186"/>
      <c r="Q288" s="185"/>
      <c r="R288" s="185"/>
      <c r="S288" s="181"/>
    </row>
    <row r="289" spans="1:19" ht="20.25" customHeight="1">
      <c r="A289" s="180">
        <v>267</v>
      </c>
      <c r="B289" s="181"/>
      <c r="C289" s="181"/>
      <c r="D289" s="180"/>
      <c r="E289" s="180"/>
      <c r="F289" s="180"/>
      <c r="G289" s="180"/>
      <c r="H289" s="182"/>
      <c r="I289" s="183"/>
      <c r="J289" s="183"/>
      <c r="K289" s="181"/>
      <c r="L289" s="181"/>
      <c r="M289" s="181"/>
      <c r="N289" s="181"/>
      <c r="O289" s="181"/>
      <c r="P289" s="186"/>
      <c r="Q289" s="185"/>
      <c r="R289" s="185"/>
      <c r="S289" s="181"/>
    </row>
    <row r="290" spans="1:19" ht="20.25" customHeight="1">
      <c r="A290" s="180">
        <v>268</v>
      </c>
      <c r="B290" s="181"/>
      <c r="C290" s="181"/>
      <c r="D290" s="180"/>
      <c r="E290" s="180"/>
      <c r="F290" s="180"/>
      <c r="G290" s="180"/>
      <c r="H290" s="182"/>
      <c r="I290" s="183"/>
      <c r="J290" s="183"/>
      <c r="K290" s="181"/>
      <c r="L290" s="181"/>
      <c r="M290" s="181"/>
      <c r="N290" s="181"/>
      <c r="O290" s="181"/>
      <c r="P290" s="186"/>
      <c r="Q290" s="185"/>
      <c r="R290" s="185"/>
      <c r="S290" s="181"/>
    </row>
    <row r="291" spans="1:19" ht="20.25" customHeight="1">
      <c r="A291" s="180">
        <v>269</v>
      </c>
      <c r="B291" s="181"/>
      <c r="C291" s="181"/>
      <c r="D291" s="180"/>
      <c r="E291" s="180"/>
      <c r="F291" s="180"/>
      <c r="G291" s="180"/>
      <c r="H291" s="182"/>
      <c r="I291" s="183"/>
      <c r="J291" s="183"/>
      <c r="K291" s="181"/>
      <c r="L291" s="181"/>
      <c r="M291" s="181"/>
      <c r="N291" s="181"/>
      <c r="O291" s="181"/>
      <c r="P291" s="186"/>
      <c r="Q291" s="185"/>
      <c r="R291" s="185"/>
      <c r="S291" s="181"/>
    </row>
    <row r="292" spans="1:19" ht="20.25" customHeight="1">
      <c r="A292" s="180">
        <v>270</v>
      </c>
      <c r="B292" s="181"/>
      <c r="C292" s="181"/>
      <c r="D292" s="180"/>
      <c r="E292" s="180"/>
      <c r="F292" s="180"/>
      <c r="G292" s="180"/>
      <c r="H292" s="182"/>
      <c r="I292" s="183"/>
      <c r="J292" s="183"/>
      <c r="K292" s="181"/>
      <c r="L292" s="181"/>
      <c r="M292" s="181"/>
      <c r="N292" s="181"/>
      <c r="O292" s="181"/>
      <c r="P292" s="186"/>
      <c r="Q292" s="185"/>
      <c r="R292" s="185"/>
      <c r="S292" s="181"/>
    </row>
    <row r="293" spans="1:19" ht="20.25" customHeight="1">
      <c r="A293" s="180">
        <v>271</v>
      </c>
      <c r="B293" s="181"/>
      <c r="C293" s="181"/>
      <c r="D293" s="180"/>
      <c r="E293" s="180"/>
      <c r="F293" s="180"/>
      <c r="G293" s="180"/>
      <c r="H293" s="182"/>
      <c r="I293" s="183"/>
      <c r="J293" s="183"/>
      <c r="K293" s="181"/>
      <c r="L293" s="181"/>
      <c r="M293" s="181"/>
      <c r="N293" s="181"/>
      <c r="O293" s="181"/>
      <c r="P293" s="186"/>
      <c r="Q293" s="185"/>
      <c r="R293" s="185"/>
      <c r="S293" s="181"/>
    </row>
    <row r="294" spans="1:19" ht="20.25" customHeight="1">
      <c r="A294" s="180">
        <v>272</v>
      </c>
      <c r="B294" s="181"/>
      <c r="C294" s="181"/>
      <c r="D294" s="180"/>
      <c r="E294" s="180"/>
      <c r="F294" s="180"/>
      <c r="G294" s="180"/>
      <c r="H294" s="182"/>
      <c r="I294" s="183"/>
      <c r="J294" s="183"/>
      <c r="K294" s="181"/>
      <c r="L294" s="181"/>
      <c r="M294" s="181"/>
      <c r="N294" s="181"/>
      <c r="O294" s="181"/>
      <c r="P294" s="186"/>
      <c r="Q294" s="185"/>
      <c r="R294" s="185"/>
      <c r="S294" s="181"/>
    </row>
    <row r="295" spans="1:19" ht="20.25" customHeight="1">
      <c r="A295" s="180">
        <v>273</v>
      </c>
      <c r="B295" s="181"/>
      <c r="C295" s="181"/>
      <c r="D295" s="180"/>
      <c r="E295" s="180"/>
      <c r="F295" s="180"/>
      <c r="G295" s="180"/>
      <c r="H295" s="182"/>
      <c r="I295" s="183"/>
      <c r="J295" s="183"/>
      <c r="K295" s="181"/>
      <c r="L295" s="181"/>
      <c r="M295" s="181"/>
      <c r="N295" s="181"/>
      <c r="O295" s="181"/>
      <c r="P295" s="186"/>
      <c r="Q295" s="185"/>
      <c r="R295" s="185"/>
      <c r="S295" s="181"/>
    </row>
    <row r="296" spans="1:19" ht="20.25" customHeight="1">
      <c r="A296" s="180">
        <v>274</v>
      </c>
      <c r="B296" s="181"/>
      <c r="C296" s="181"/>
      <c r="D296" s="180"/>
      <c r="E296" s="180"/>
      <c r="F296" s="180"/>
      <c r="G296" s="180"/>
      <c r="H296" s="182"/>
      <c r="I296" s="183"/>
      <c r="J296" s="183"/>
      <c r="K296" s="181"/>
      <c r="L296" s="181"/>
      <c r="M296" s="181"/>
      <c r="N296" s="181"/>
      <c r="O296" s="181"/>
      <c r="P296" s="186"/>
      <c r="Q296" s="185"/>
      <c r="R296" s="185"/>
      <c r="S296" s="181"/>
    </row>
    <row r="297" spans="1:19" ht="20.25" customHeight="1">
      <c r="A297" s="180">
        <v>275</v>
      </c>
      <c r="B297" s="181"/>
      <c r="C297" s="181"/>
      <c r="D297" s="180"/>
      <c r="E297" s="180"/>
      <c r="F297" s="180"/>
      <c r="G297" s="180"/>
      <c r="H297" s="182"/>
      <c r="I297" s="183"/>
      <c r="J297" s="183"/>
      <c r="K297" s="181"/>
      <c r="L297" s="181"/>
      <c r="M297" s="181"/>
      <c r="N297" s="181"/>
      <c r="O297" s="181"/>
      <c r="P297" s="186"/>
      <c r="Q297" s="185"/>
      <c r="R297" s="185"/>
      <c r="S297" s="181"/>
    </row>
    <row r="298" spans="1:19" ht="20.25" customHeight="1">
      <c r="A298" s="180">
        <v>276</v>
      </c>
      <c r="B298" s="181"/>
      <c r="C298" s="181"/>
      <c r="D298" s="180"/>
      <c r="E298" s="180"/>
      <c r="F298" s="180"/>
      <c r="G298" s="180"/>
      <c r="H298" s="182"/>
      <c r="I298" s="183"/>
      <c r="J298" s="183"/>
      <c r="K298" s="181"/>
      <c r="L298" s="181"/>
      <c r="M298" s="181"/>
      <c r="N298" s="181"/>
      <c r="O298" s="181"/>
      <c r="P298" s="186"/>
      <c r="Q298" s="185"/>
      <c r="R298" s="185"/>
      <c r="S298" s="181"/>
    </row>
    <row r="299" spans="1:19" ht="20.25" customHeight="1">
      <c r="A299" s="180">
        <v>277</v>
      </c>
      <c r="B299" s="181"/>
      <c r="C299" s="181"/>
      <c r="D299" s="180"/>
      <c r="E299" s="180"/>
      <c r="F299" s="180"/>
      <c r="G299" s="180"/>
      <c r="H299" s="182"/>
      <c r="I299" s="183"/>
      <c r="J299" s="183"/>
      <c r="K299" s="181"/>
      <c r="L299" s="181"/>
      <c r="M299" s="181"/>
      <c r="N299" s="181"/>
      <c r="O299" s="181"/>
      <c r="P299" s="186"/>
      <c r="Q299" s="185"/>
      <c r="R299" s="185"/>
      <c r="S299" s="181"/>
    </row>
    <row r="300" spans="1:19" ht="20.25" customHeight="1">
      <c r="A300" s="180">
        <v>278</v>
      </c>
      <c r="B300" s="181"/>
      <c r="C300" s="181"/>
      <c r="D300" s="180"/>
      <c r="E300" s="180"/>
      <c r="F300" s="180"/>
      <c r="G300" s="180"/>
      <c r="H300" s="182"/>
      <c r="I300" s="183"/>
      <c r="J300" s="183"/>
      <c r="K300" s="181"/>
      <c r="L300" s="181"/>
      <c r="M300" s="181"/>
      <c r="N300" s="181"/>
      <c r="O300" s="181"/>
      <c r="P300" s="186"/>
      <c r="Q300" s="185"/>
      <c r="R300" s="185"/>
      <c r="S300" s="181"/>
    </row>
    <row r="301" spans="1:19" ht="20.25" customHeight="1">
      <c r="A301" s="180">
        <v>279</v>
      </c>
      <c r="B301" s="181"/>
      <c r="C301" s="181"/>
      <c r="D301" s="180"/>
      <c r="E301" s="180"/>
      <c r="F301" s="180"/>
      <c r="G301" s="180"/>
      <c r="H301" s="182"/>
      <c r="I301" s="183"/>
      <c r="J301" s="183"/>
      <c r="K301" s="181"/>
      <c r="L301" s="181"/>
      <c r="M301" s="181"/>
      <c r="N301" s="181"/>
      <c r="O301" s="181"/>
      <c r="P301" s="186"/>
      <c r="Q301" s="185"/>
      <c r="R301" s="185"/>
      <c r="S301" s="181"/>
    </row>
    <row r="302" spans="1:19" ht="20.25" customHeight="1">
      <c r="A302" s="180">
        <v>280</v>
      </c>
      <c r="B302" s="181"/>
      <c r="C302" s="181"/>
      <c r="D302" s="180"/>
      <c r="E302" s="180"/>
      <c r="F302" s="180"/>
      <c r="G302" s="180"/>
      <c r="H302" s="182"/>
      <c r="I302" s="183"/>
      <c r="J302" s="183"/>
      <c r="K302" s="181"/>
      <c r="L302" s="181"/>
      <c r="M302" s="181"/>
      <c r="N302" s="181"/>
      <c r="O302" s="181"/>
      <c r="P302" s="186"/>
      <c r="Q302" s="185"/>
      <c r="R302" s="185"/>
      <c r="S302" s="181"/>
    </row>
    <row r="303" spans="1:19" ht="20.25" customHeight="1">
      <c r="A303" s="180">
        <v>281</v>
      </c>
      <c r="B303" s="181"/>
      <c r="C303" s="181"/>
      <c r="D303" s="180"/>
      <c r="E303" s="180"/>
      <c r="F303" s="180"/>
      <c r="G303" s="180"/>
      <c r="H303" s="182"/>
      <c r="I303" s="183"/>
      <c r="J303" s="183"/>
      <c r="K303" s="181"/>
      <c r="L303" s="181"/>
      <c r="M303" s="181"/>
      <c r="N303" s="181"/>
      <c r="O303" s="181"/>
      <c r="P303" s="186"/>
      <c r="Q303" s="185"/>
      <c r="R303" s="185"/>
      <c r="S303" s="181"/>
    </row>
    <row r="304" spans="1:19" ht="20.25" customHeight="1">
      <c r="A304" s="180">
        <v>282</v>
      </c>
      <c r="B304" s="181"/>
      <c r="C304" s="181"/>
      <c r="D304" s="180"/>
      <c r="E304" s="180"/>
      <c r="F304" s="180"/>
      <c r="G304" s="180"/>
      <c r="H304" s="182"/>
      <c r="I304" s="183"/>
      <c r="J304" s="183"/>
      <c r="K304" s="181"/>
      <c r="L304" s="181"/>
      <c r="M304" s="181"/>
      <c r="N304" s="181"/>
      <c r="O304" s="181"/>
      <c r="P304" s="186"/>
      <c r="Q304" s="185"/>
      <c r="R304" s="185"/>
      <c r="S304" s="181"/>
    </row>
    <row r="305" spans="1:19" ht="20.25" customHeight="1">
      <c r="A305" s="180">
        <v>283</v>
      </c>
      <c r="B305" s="181"/>
      <c r="C305" s="181"/>
      <c r="D305" s="180"/>
      <c r="E305" s="180"/>
      <c r="F305" s="180"/>
      <c r="G305" s="180"/>
      <c r="H305" s="182"/>
      <c r="I305" s="183"/>
      <c r="J305" s="183"/>
      <c r="K305" s="181"/>
      <c r="L305" s="181"/>
      <c r="M305" s="181"/>
      <c r="N305" s="181"/>
      <c r="O305" s="181"/>
      <c r="P305" s="186"/>
      <c r="Q305" s="185"/>
      <c r="R305" s="185"/>
      <c r="S305" s="181"/>
    </row>
    <row r="306" spans="1:19" ht="20.25" customHeight="1">
      <c r="A306" s="180">
        <v>284</v>
      </c>
      <c r="B306" s="181"/>
      <c r="C306" s="181"/>
      <c r="D306" s="180"/>
      <c r="E306" s="180"/>
      <c r="F306" s="180"/>
      <c r="G306" s="180"/>
      <c r="H306" s="182"/>
      <c r="I306" s="183"/>
      <c r="J306" s="183"/>
      <c r="K306" s="181"/>
      <c r="L306" s="181"/>
      <c r="M306" s="181"/>
      <c r="N306" s="181"/>
      <c r="O306" s="181"/>
      <c r="P306" s="186"/>
      <c r="Q306" s="185"/>
      <c r="R306" s="185"/>
      <c r="S306" s="181"/>
    </row>
    <row r="307" spans="1:19" ht="20.25" customHeight="1">
      <c r="A307" s="180">
        <v>285</v>
      </c>
      <c r="B307" s="181"/>
      <c r="C307" s="181"/>
      <c r="D307" s="180"/>
      <c r="E307" s="180"/>
      <c r="F307" s="180"/>
      <c r="G307" s="180"/>
      <c r="H307" s="182"/>
      <c r="I307" s="183"/>
      <c r="J307" s="183"/>
      <c r="K307" s="181"/>
      <c r="L307" s="181"/>
      <c r="M307" s="181"/>
      <c r="N307" s="181"/>
      <c r="O307" s="181"/>
      <c r="P307" s="186"/>
      <c r="Q307" s="185"/>
      <c r="R307" s="185"/>
      <c r="S307" s="181"/>
    </row>
    <row r="308" spans="1:19" ht="20.25" customHeight="1">
      <c r="A308" s="180">
        <v>286</v>
      </c>
      <c r="B308" s="181"/>
      <c r="C308" s="181"/>
      <c r="D308" s="180"/>
      <c r="E308" s="180"/>
      <c r="F308" s="180"/>
      <c r="G308" s="180"/>
      <c r="H308" s="182"/>
      <c r="I308" s="183"/>
      <c r="J308" s="183"/>
      <c r="K308" s="181"/>
      <c r="L308" s="181"/>
      <c r="M308" s="181"/>
      <c r="N308" s="181"/>
      <c r="O308" s="181"/>
      <c r="P308" s="186"/>
      <c r="Q308" s="185"/>
      <c r="R308" s="185"/>
      <c r="S308" s="181"/>
    </row>
    <row r="309" spans="1:19" ht="20.25" customHeight="1">
      <c r="A309" s="180">
        <v>287</v>
      </c>
      <c r="B309" s="181"/>
      <c r="C309" s="181"/>
      <c r="D309" s="180"/>
      <c r="E309" s="180"/>
      <c r="F309" s="180"/>
      <c r="G309" s="180"/>
      <c r="H309" s="182"/>
      <c r="I309" s="183"/>
      <c r="J309" s="183"/>
      <c r="K309" s="181"/>
      <c r="L309" s="181"/>
      <c r="M309" s="181"/>
      <c r="N309" s="181"/>
      <c r="O309" s="181"/>
      <c r="P309" s="186"/>
      <c r="Q309" s="185"/>
      <c r="R309" s="185"/>
      <c r="S309" s="181"/>
    </row>
    <row r="310" spans="1:19" ht="20.25" customHeight="1">
      <c r="A310" s="180">
        <v>288</v>
      </c>
      <c r="B310" s="181"/>
      <c r="C310" s="181"/>
      <c r="D310" s="180"/>
      <c r="E310" s="180"/>
      <c r="F310" s="180"/>
      <c r="G310" s="180"/>
      <c r="H310" s="182"/>
      <c r="I310" s="183"/>
      <c r="J310" s="183"/>
      <c r="K310" s="181"/>
      <c r="L310" s="181"/>
      <c r="M310" s="181"/>
      <c r="N310" s="181"/>
      <c r="O310" s="181"/>
      <c r="P310" s="186"/>
      <c r="Q310" s="185"/>
      <c r="R310" s="185"/>
      <c r="S310" s="181"/>
    </row>
    <row r="311" spans="1:19" ht="20.25" customHeight="1">
      <c r="A311" s="180">
        <v>289</v>
      </c>
      <c r="B311" s="181"/>
      <c r="C311" s="181"/>
      <c r="D311" s="180"/>
      <c r="E311" s="180"/>
      <c r="F311" s="180"/>
      <c r="G311" s="180"/>
      <c r="H311" s="182"/>
      <c r="I311" s="183"/>
      <c r="J311" s="183"/>
      <c r="K311" s="181"/>
      <c r="L311" s="181"/>
      <c r="M311" s="181"/>
      <c r="N311" s="181"/>
      <c r="O311" s="181"/>
      <c r="P311" s="186"/>
      <c r="Q311" s="185"/>
      <c r="R311" s="185"/>
      <c r="S311" s="181"/>
    </row>
    <row r="312" spans="1:19" ht="20.25" customHeight="1">
      <c r="A312" s="180">
        <v>290</v>
      </c>
      <c r="B312" s="181"/>
      <c r="C312" s="181"/>
      <c r="D312" s="180"/>
      <c r="E312" s="180"/>
      <c r="F312" s="180"/>
      <c r="G312" s="180"/>
      <c r="H312" s="182"/>
      <c r="I312" s="183"/>
      <c r="J312" s="183"/>
      <c r="K312" s="181"/>
      <c r="L312" s="181"/>
      <c r="M312" s="181"/>
      <c r="N312" s="181"/>
      <c r="O312" s="181"/>
      <c r="P312" s="186"/>
      <c r="Q312" s="185"/>
      <c r="R312" s="185"/>
      <c r="S312" s="181"/>
    </row>
    <row r="313" spans="1:19" ht="20.25" customHeight="1">
      <c r="A313" s="180">
        <v>291</v>
      </c>
      <c r="B313" s="181"/>
      <c r="C313" s="181"/>
      <c r="D313" s="180"/>
      <c r="E313" s="180"/>
      <c r="F313" s="180"/>
      <c r="G313" s="180"/>
      <c r="H313" s="182"/>
      <c r="I313" s="183"/>
      <c r="J313" s="183"/>
      <c r="K313" s="181"/>
      <c r="L313" s="181"/>
      <c r="M313" s="181"/>
      <c r="N313" s="181"/>
      <c r="O313" s="181"/>
      <c r="P313" s="186"/>
      <c r="Q313" s="185"/>
      <c r="R313" s="185"/>
      <c r="S313" s="181"/>
    </row>
    <row r="314" spans="1:19" ht="20.25" customHeight="1">
      <c r="A314" s="180">
        <v>292</v>
      </c>
      <c r="B314" s="181"/>
      <c r="C314" s="181"/>
      <c r="D314" s="180"/>
      <c r="E314" s="180"/>
      <c r="F314" s="180"/>
      <c r="G314" s="180"/>
      <c r="H314" s="182"/>
      <c r="I314" s="183"/>
      <c r="J314" s="183"/>
      <c r="K314" s="181"/>
      <c r="L314" s="181"/>
      <c r="M314" s="181"/>
      <c r="N314" s="181"/>
      <c r="O314" s="181"/>
      <c r="P314" s="186"/>
      <c r="Q314" s="185"/>
      <c r="R314" s="185"/>
      <c r="S314" s="181"/>
    </row>
    <row r="315" spans="1:19" ht="20.25" customHeight="1">
      <c r="A315" s="180">
        <v>293</v>
      </c>
      <c r="B315" s="181"/>
      <c r="C315" s="181"/>
      <c r="D315" s="180"/>
      <c r="E315" s="180"/>
      <c r="F315" s="180"/>
      <c r="G315" s="180"/>
      <c r="H315" s="182"/>
      <c r="I315" s="183"/>
      <c r="J315" s="183"/>
      <c r="K315" s="181"/>
      <c r="L315" s="181"/>
      <c r="M315" s="181"/>
      <c r="N315" s="181"/>
      <c r="O315" s="181"/>
      <c r="P315" s="186"/>
      <c r="Q315" s="185"/>
      <c r="R315" s="185"/>
      <c r="S315" s="181"/>
    </row>
    <row r="316" spans="1:19" ht="20.25" customHeight="1">
      <c r="A316" s="180">
        <v>294</v>
      </c>
      <c r="B316" s="181"/>
      <c r="C316" s="181"/>
      <c r="D316" s="180"/>
      <c r="E316" s="180"/>
      <c r="F316" s="180"/>
      <c r="G316" s="180"/>
      <c r="H316" s="182"/>
      <c r="I316" s="183"/>
      <c r="J316" s="183"/>
      <c r="K316" s="181"/>
      <c r="L316" s="181"/>
      <c r="M316" s="181"/>
      <c r="N316" s="181"/>
      <c r="O316" s="181"/>
      <c r="P316" s="186"/>
      <c r="Q316" s="185"/>
      <c r="R316" s="185"/>
      <c r="S316" s="181"/>
    </row>
    <row r="317" spans="1:19" ht="20.25" customHeight="1">
      <c r="A317" s="180">
        <v>295</v>
      </c>
      <c r="B317" s="181"/>
      <c r="C317" s="181"/>
      <c r="D317" s="180"/>
      <c r="E317" s="180"/>
      <c r="F317" s="180"/>
      <c r="G317" s="180"/>
      <c r="H317" s="182"/>
      <c r="I317" s="183"/>
      <c r="J317" s="183"/>
      <c r="K317" s="181"/>
      <c r="L317" s="181"/>
      <c r="M317" s="181"/>
      <c r="N317" s="181"/>
      <c r="O317" s="181"/>
      <c r="P317" s="186"/>
      <c r="Q317" s="185"/>
      <c r="R317" s="185"/>
      <c r="S317" s="181"/>
    </row>
    <row r="318" spans="1:19" ht="20.25" customHeight="1">
      <c r="A318" s="180">
        <v>296</v>
      </c>
      <c r="B318" s="181"/>
      <c r="C318" s="181"/>
      <c r="D318" s="180"/>
      <c r="E318" s="180"/>
      <c r="F318" s="180"/>
      <c r="G318" s="180"/>
      <c r="H318" s="182"/>
      <c r="I318" s="183"/>
      <c r="J318" s="183"/>
      <c r="K318" s="181"/>
      <c r="L318" s="181"/>
      <c r="M318" s="181"/>
      <c r="N318" s="181"/>
      <c r="O318" s="181"/>
      <c r="P318" s="186"/>
      <c r="Q318" s="185"/>
      <c r="R318" s="185"/>
      <c r="S318" s="181"/>
    </row>
    <row r="319" spans="1:19" ht="20.25" customHeight="1">
      <c r="A319" s="180">
        <v>297</v>
      </c>
      <c r="B319" s="181"/>
      <c r="C319" s="181"/>
      <c r="D319" s="180"/>
      <c r="E319" s="180"/>
      <c r="F319" s="180"/>
      <c r="G319" s="180"/>
      <c r="H319" s="182"/>
      <c r="I319" s="183"/>
      <c r="J319" s="183"/>
      <c r="K319" s="181"/>
      <c r="L319" s="181"/>
      <c r="M319" s="181"/>
      <c r="N319" s="181"/>
      <c r="O319" s="181"/>
      <c r="P319" s="186"/>
      <c r="Q319" s="185"/>
      <c r="R319" s="185"/>
      <c r="S319" s="181"/>
    </row>
    <row r="320" spans="1:19" ht="20.25" customHeight="1">
      <c r="A320" s="180">
        <v>298</v>
      </c>
      <c r="B320" s="181"/>
      <c r="C320" s="181"/>
      <c r="D320" s="180"/>
      <c r="E320" s="180"/>
      <c r="F320" s="180"/>
      <c r="G320" s="180"/>
      <c r="H320" s="182"/>
      <c r="I320" s="183"/>
      <c r="J320" s="183"/>
      <c r="K320" s="181"/>
      <c r="L320" s="181"/>
      <c r="M320" s="181"/>
      <c r="N320" s="181"/>
      <c r="O320" s="181"/>
      <c r="P320" s="186"/>
      <c r="Q320" s="185"/>
      <c r="R320" s="185"/>
      <c r="S320" s="181"/>
    </row>
    <row r="321" spans="1:19" ht="20.25" customHeight="1">
      <c r="A321" s="180">
        <v>299</v>
      </c>
      <c r="B321" s="181"/>
      <c r="C321" s="181"/>
      <c r="D321" s="180"/>
      <c r="E321" s="180"/>
      <c r="F321" s="180"/>
      <c r="G321" s="180"/>
      <c r="H321" s="182"/>
      <c r="I321" s="183"/>
      <c r="J321" s="183"/>
      <c r="K321" s="181"/>
      <c r="L321" s="181"/>
      <c r="M321" s="181"/>
      <c r="N321" s="181"/>
      <c r="O321" s="181"/>
      <c r="P321" s="186"/>
      <c r="Q321" s="185"/>
      <c r="R321" s="185"/>
      <c r="S321" s="181"/>
    </row>
    <row r="322" spans="1:19" ht="20.25" customHeight="1">
      <c r="A322" s="180">
        <v>300</v>
      </c>
      <c r="B322" s="181"/>
      <c r="C322" s="181"/>
      <c r="D322" s="180"/>
      <c r="E322" s="180"/>
      <c r="F322" s="180"/>
      <c r="G322" s="180"/>
      <c r="H322" s="182"/>
      <c r="I322" s="183"/>
      <c r="J322" s="183"/>
      <c r="K322" s="181"/>
      <c r="L322" s="181"/>
      <c r="M322" s="181"/>
      <c r="N322" s="181"/>
      <c r="O322" s="181"/>
      <c r="P322" s="186"/>
      <c r="Q322" s="185"/>
      <c r="R322" s="185"/>
      <c r="S322" s="181"/>
    </row>
    <row r="323" spans="1:19" ht="20.25" customHeight="1">
      <c r="A323" s="180">
        <v>301</v>
      </c>
      <c r="B323" s="181"/>
      <c r="C323" s="181"/>
      <c r="D323" s="180"/>
      <c r="E323" s="180"/>
      <c r="F323" s="180"/>
      <c r="G323" s="180"/>
      <c r="H323" s="182"/>
      <c r="I323" s="183"/>
      <c r="J323" s="183"/>
      <c r="K323" s="181"/>
      <c r="L323" s="181"/>
      <c r="M323" s="181"/>
      <c r="N323" s="181"/>
      <c r="O323" s="181"/>
      <c r="P323" s="186"/>
      <c r="Q323" s="185"/>
      <c r="R323" s="185"/>
      <c r="S323" s="181"/>
    </row>
    <row r="324" spans="1:19" ht="20.25" customHeight="1">
      <c r="A324" s="180">
        <v>302</v>
      </c>
      <c r="B324" s="181"/>
      <c r="C324" s="181"/>
      <c r="D324" s="180"/>
      <c r="E324" s="180"/>
      <c r="F324" s="180"/>
      <c r="G324" s="180"/>
      <c r="H324" s="182"/>
      <c r="I324" s="183"/>
      <c r="J324" s="183"/>
      <c r="K324" s="181"/>
      <c r="L324" s="181"/>
      <c r="M324" s="181"/>
      <c r="N324" s="181"/>
      <c r="O324" s="181"/>
      <c r="P324" s="186"/>
      <c r="Q324" s="185"/>
      <c r="R324" s="185"/>
      <c r="S324" s="181"/>
    </row>
    <row r="325" spans="1:19" ht="20.25" customHeight="1">
      <c r="A325" s="180">
        <v>303</v>
      </c>
      <c r="B325" s="181"/>
      <c r="C325" s="181"/>
      <c r="D325" s="180"/>
      <c r="E325" s="180"/>
      <c r="F325" s="180"/>
      <c r="G325" s="180"/>
      <c r="H325" s="182"/>
      <c r="I325" s="183"/>
      <c r="J325" s="183"/>
      <c r="K325" s="181"/>
      <c r="L325" s="181"/>
      <c r="M325" s="181"/>
      <c r="N325" s="181"/>
      <c r="O325" s="181"/>
      <c r="P325" s="186"/>
      <c r="Q325" s="185"/>
      <c r="R325" s="185"/>
      <c r="S325" s="181"/>
    </row>
    <row r="326" spans="1:19" ht="20.25" customHeight="1">
      <c r="A326" s="180">
        <v>304</v>
      </c>
      <c r="B326" s="181"/>
      <c r="C326" s="181"/>
      <c r="D326" s="180"/>
      <c r="E326" s="180"/>
      <c r="F326" s="180"/>
      <c r="G326" s="180"/>
      <c r="H326" s="182"/>
      <c r="I326" s="183"/>
      <c r="J326" s="183"/>
      <c r="K326" s="181"/>
      <c r="L326" s="181"/>
      <c r="M326" s="181"/>
      <c r="N326" s="181"/>
      <c r="O326" s="181"/>
      <c r="P326" s="186"/>
      <c r="Q326" s="185"/>
      <c r="R326" s="185"/>
      <c r="S326" s="181"/>
    </row>
    <row r="327" spans="1:19" ht="20.25" customHeight="1">
      <c r="A327" s="180">
        <v>305</v>
      </c>
      <c r="B327" s="181"/>
      <c r="C327" s="181"/>
      <c r="D327" s="180"/>
      <c r="E327" s="180"/>
      <c r="F327" s="180"/>
      <c r="G327" s="180"/>
      <c r="H327" s="182"/>
      <c r="I327" s="183"/>
      <c r="J327" s="183"/>
      <c r="K327" s="181"/>
      <c r="L327" s="181"/>
      <c r="M327" s="181"/>
      <c r="N327" s="181"/>
      <c r="O327" s="181"/>
      <c r="P327" s="186"/>
      <c r="Q327" s="185"/>
      <c r="R327" s="185"/>
      <c r="S327" s="181"/>
    </row>
    <row r="328" spans="1:19" ht="20.25" customHeight="1">
      <c r="A328" s="180">
        <v>306</v>
      </c>
      <c r="B328" s="181"/>
      <c r="C328" s="181"/>
      <c r="D328" s="180"/>
      <c r="E328" s="180"/>
      <c r="F328" s="180"/>
      <c r="G328" s="180"/>
      <c r="H328" s="182"/>
      <c r="I328" s="183"/>
      <c r="J328" s="183"/>
      <c r="K328" s="181"/>
      <c r="L328" s="181"/>
      <c r="M328" s="181"/>
      <c r="N328" s="181"/>
      <c r="O328" s="181"/>
      <c r="P328" s="186"/>
      <c r="Q328" s="185"/>
      <c r="R328" s="185"/>
      <c r="S328" s="181"/>
    </row>
    <row r="329" spans="1:19" ht="20.25" customHeight="1">
      <c r="A329" s="180">
        <v>307</v>
      </c>
      <c r="B329" s="181"/>
      <c r="C329" s="181"/>
      <c r="D329" s="180"/>
      <c r="E329" s="180"/>
      <c r="F329" s="180"/>
      <c r="G329" s="180"/>
      <c r="H329" s="182"/>
      <c r="I329" s="183"/>
      <c r="J329" s="183"/>
      <c r="K329" s="181"/>
      <c r="L329" s="181"/>
      <c r="M329" s="181"/>
      <c r="N329" s="181"/>
      <c r="O329" s="181"/>
      <c r="P329" s="186"/>
      <c r="Q329" s="185"/>
      <c r="R329" s="185"/>
      <c r="S329" s="181"/>
    </row>
    <row r="330" spans="1:19" ht="20.25" customHeight="1">
      <c r="A330" s="180">
        <v>308</v>
      </c>
      <c r="B330" s="181"/>
      <c r="C330" s="181"/>
      <c r="D330" s="180"/>
      <c r="E330" s="180"/>
      <c r="F330" s="180"/>
      <c r="G330" s="180"/>
      <c r="H330" s="182"/>
      <c r="I330" s="183"/>
      <c r="J330" s="183"/>
      <c r="K330" s="181"/>
      <c r="L330" s="181"/>
      <c r="M330" s="181"/>
      <c r="N330" s="181"/>
      <c r="O330" s="181"/>
      <c r="P330" s="186"/>
      <c r="Q330" s="185"/>
      <c r="R330" s="185"/>
      <c r="S330" s="181"/>
    </row>
    <row r="331" spans="1:19" ht="20.25" customHeight="1">
      <c r="A331" s="180">
        <v>309</v>
      </c>
      <c r="B331" s="181"/>
      <c r="C331" s="181"/>
      <c r="D331" s="180"/>
      <c r="E331" s="180"/>
      <c r="F331" s="180"/>
      <c r="G331" s="180"/>
      <c r="H331" s="182"/>
      <c r="I331" s="183"/>
      <c r="J331" s="183"/>
      <c r="K331" s="181"/>
      <c r="L331" s="181"/>
      <c r="M331" s="181"/>
      <c r="N331" s="181"/>
      <c r="O331" s="181"/>
      <c r="P331" s="186"/>
      <c r="Q331" s="185"/>
      <c r="R331" s="185"/>
      <c r="S331" s="181"/>
    </row>
    <row r="332" spans="1:19" ht="20.25" customHeight="1">
      <c r="A332" s="180">
        <v>310</v>
      </c>
      <c r="B332" s="181"/>
      <c r="C332" s="181"/>
      <c r="D332" s="180"/>
      <c r="E332" s="180"/>
      <c r="F332" s="180"/>
      <c r="G332" s="180"/>
      <c r="H332" s="182"/>
      <c r="I332" s="183"/>
      <c r="J332" s="183"/>
      <c r="K332" s="181"/>
      <c r="L332" s="181"/>
      <c r="M332" s="181"/>
      <c r="N332" s="181"/>
      <c r="O332" s="181"/>
      <c r="P332" s="186"/>
      <c r="Q332" s="185"/>
      <c r="R332" s="185"/>
      <c r="S332" s="181"/>
    </row>
    <row r="333" spans="1:19" ht="20.25" customHeight="1">
      <c r="A333" s="180">
        <v>311</v>
      </c>
      <c r="B333" s="181"/>
      <c r="C333" s="181"/>
      <c r="D333" s="180"/>
      <c r="E333" s="180"/>
      <c r="F333" s="180"/>
      <c r="G333" s="180"/>
      <c r="H333" s="182"/>
      <c r="I333" s="183"/>
      <c r="J333" s="183"/>
      <c r="K333" s="181"/>
      <c r="L333" s="181"/>
      <c r="M333" s="181"/>
      <c r="N333" s="181"/>
      <c r="O333" s="181"/>
      <c r="P333" s="186"/>
      <c r="Q333" s="185"/>
      <c r="R333" s="185"/>
      <c r="S333" s="181"/>
    </row>
    <row r="334" spans="1:19" ht="20.25" customHeight="1">
      <c r="A334" s="180">
        <v>312</v>
      </c>
      <c r="B334" s="181"/>
      <c r="C334" s="181"/>
      <c r="D334" s="180"/>
      <c r="E334" s="180"/>
      <c r="F334" s="180"/>
      <c r="G334" s="180"/>
      <c r="H334" s="182"/>
      <c r="I334" s="183"/>
      <c r="J334" s="183"/>
      <c r="K334" s="181"/>
      <c r="L334" s="181"/>
      <c r="M334" s="181"/>
      <c r="N334" s="181"/>
      <c r="O334" s="181"/>
      <c r="P334" s="186"/>
      <c r="Q334" s="185"/>
      <c r="R334" s="185"/>
      <c r="S334" s="181"/>
    </row>
    <row r="335" spans="1:19" ht="20.25" customHeight="1">
      <c r="A335" s="180">
        <v>313</v>
      </c>
      <c r="B335" s="181"/>
      <c r="C335" s="181"/>
      <c r="D335" s="180"/>
      <c r="E335" s="180"/>
      <c r="F335" s="180"/>
      <c r="G335" s="180"/>
      <c r="H335" s="182"/>
      <c r="I335" s="183"/>
      <c r="J335" s="183"/>
      <c r="K335" s="181"/>
      <c r="L335" s="181"/>
      <c r="M335" s="181"/>
      <c r="N335" s="181"/>
      <c r="O335" s="181"/>
      <c r="P335" s="186"/>
      <c r="Q335" s="185"/>
      <c r="R335" s="185"/>
      <c r="S335" s="181"/>
    </row>
    <row r="336" spans="1:19" ht="20.25" customHeight="1">
      <c r="A336" s="180">
        <v>314</v>
      </c>
      <c r="B336" s="181"/>
      <c r="C336" s="181"/>
      <c r="D336" s="180"/>
      <c r="E336" s="180"/>
      <c r="F336" s="180"/>
      <c r="G336" s="180"/>
      <c r="H336" s="182"/>
      <c r="I336" s="183"/>
      <c r="J336" s="183"/>
      <c r="K336" s="181"/>
      <c r="L336" s="181"/>
      <c r="M336" s="181"/>
      <c r="N336" s="181"/>
      <c r="O336" s="181"/>
      <c r="P336" s="186"/>
      <c r="Q336" s="185"/>
      <c r="R336" s="185"/>
      <c r="S336" s="181"/>
    </row>
    <row r="337" spans="1:19" ht="20.25" customHeight="1">
      <c r="A337" s="180">
        <v>315</v>
      </c>
      <c r="B337" s="181"/>
      <c r="C337" s="181"/>
      <c r="D337" s="180"/>
      <c r="E337" s="180"/>
      <c r="F337" s="180"/>
      <c r="G337" s="180"/>
      <c r="H337" s="182"/>
      <c r="I337" s="183"/>
      <c r="J337" s="183"/>
      <c r="K337" s="181"/>
      <c r="L337" s="181"/>
      <c r="M337" s="181"/>
      <c r="N337" s="181"/>
      <c r="O337" s="181"/>
      <c r="P337" s="186"/>
      <c r="Q337" s="185"/>
      <c r="R337" s="185"/>
      <c r="S337" s="181"/>
    </row>
    <row r="338" spans="1:19" ht="20.25" customHeight="1">
      <c r="A338" s="180">
        <v>316</v>
      </c>
      <c r="B338" s="181"/>
      <c r="C338" s="181"/>
      <c r="D338" s="180"/>
      <c r="E338" s="180"/>
      <c r="F338" s="180"/>
      <c r="G338" s="180"/>
      <c r="H338" s="182"/>
      <c r="I338" s="183"/>
      <c r="J338" s="183"/>
      <c r="K338" s="181"/>
      <c r="L338" s="181"/>
      <c r="M338" s="181"/>
      <c r="N338" s="181"/>
      <c r="O338" s="181"/>
      <c r="P338" s="186"/>
      <c r="Q338" s="185"/>
      <c r="R338" s="185"/>
      <c r="S338" s="181"/>
    </row>
    <row r="339" spans="1:19" ht="20.25" customHeight="1">
      <c r="A339" s="180">
        <v>317</v>
      </c>
      <c r="B339" s="181"/>
      <c r="C339" s="181"/>
      <c r="D339" s="180"/>
      <c r="E339" s="180"/>
      <c r="F339" s="180"/>
      <c r="G339" s="180"/>
      <c r="H339" s="182"/>
      <c r="I339" s="183"/>
      <c r="J339" s="183"/>
      <c r="K339" s="181"/>
      <c r="L339" s="181"/>
      <c r="M339" s="181"/>
      <c r="N339" s="181"/>
      <c r="O339" s="181"/>
      <c r="P339" s="186"/>
      <c r="Q339" s="185"/>
      <c r="R339" s="185"/>
      <c r="S339" s="181"/>
    </row>
    <row r="340" spans="1:19" ht="20.25" customHeight="1">
      <c r="A340" s="180">
        <v>318</v>
      </c>
      <c r="B340" s="181"/>
      <c r="C340" s="181"/>
      <c r="D340" s="180"/>
      <c r="E340" s="180"/>
      <c r="F340" s="180"/>
      <c r="G340" s="180"/>
      <c r="H340" s="182"/>
      <c r="I340" s="183"/>
      <c r="J340" s="183"/>
      <c r="K340" s="181"/>
      <c r="L340" s="181"/>
      <c r="M340" s="181"/>
      <c r="N340" s="181"/>
      <c r="O340" s="181"/>
      <c r="P340" s="186"/>
      <c r="Q340" s="185"/>
      <c r="R340" s="185"/>
      <c r="S340" s="181"/>
    </row>
    <row r="341" spans="1:19" ht="20.25" customHeight="1">
      <c r="A341" s="180">
        <v>319</v>
      </c>
      <c r="B341" s="181"/>
      <c r="C341" s="181"/>
      <c r="D341" s="180"/>
      <c r="E341" s="180"/>
      <c r="F341" s="180"/>
      <c r="G341" s="180"/>
      <c r="H341" s="182"/>
      <c r="I341" s="183"/>
      <c r="J341" s="183"/>
      <c r="K341" s="181"/>
      <c r="L341" s="181"/>
      <c r="M341" s="181"/>
      <c r="N341" s="181"/>
      <c r="O341" s="181"/>
      <c r="P341" s="186"/>
      <c r="Q341" s="185"/>
      <c r="R341" s="185"/>
      <c r="S341" s="181"/>
    </row>
    <row r="342" spans="1:19" ht="20.25" customHeight="1">
      <c r="A342" s="180">
        <v>320</v>
      </c>
      <c r="B342" s="181"/>
      <c r="C342" s="181"/>
      <c r="D342" s="180"/>
      <c r="E342" s="180"/>
      <c r="F342" s="180"/>
      <c r="G342" s="180"/>
      <c r="H342" s="182"/>
      <c r="I342" s="183"/>
      <c r="J342" s="183"/>
      <c r="K342" s="181"/>
      <c r="L342" s="181"/>
      <c r="M342" s="181"/>
      <c r="N342" s="181"/>
      <c r="O342" s="181"/>
      <c r="P342" s="186"/>
      <c r="Q342" s="185"/>
      <c r="R342" s="185"/>
      <c r="S342" s="181"/>
    </row>
    <row r="343" spans="1:19" ht="15" customHeight="1"/>
    <row r="344" spans="1:19" ht="15" customHeight="1"/>
    <row r="345" spans="1:19" ht="15" customHeight="1"/>
    <row r="346" spans="1:19" ht="15" customHeight="1"/>
  </sheetData>
  <mergeCells count="20">
    <mergeCell ref="G21:G22"/>
    <mergeCell ref="J21:J22"/>
    <mergeCell ref="L21:L22"/>
    <mergeCell ref="D2:K2"/>
    <mergeCell ref="M2:R2"/>
    <mergeCell ref="M4:Q4"/>
    <mergeCell ref="M16:Q17"/>
    <mergeCell ref="M18:M19"/>
    <mergeCell ref="N18:Q19"/>
    <mergeCell ref="R18:R19"/>
    <mergeCell ref="A21:A22"/>
    <mergeCell ref="B21:C21"/>
    <mergeCell ref="D21:D22"/>
    <mergeCell ref="E21:E22"/>
    <mergeCell ref="F21:F22"/>
    <mergeCell ref="R1:S1"/>
    <mergeCell ref="S21:S22"/>
    <mergeCell ref="H21:H22"/>
    <mergeCell ref="M21:M22"/>
    <mergeCell ref="N21:R21"/>
  </mergeCells>
  <phoneticPr fontId="5"/>
  <printOptions horizontalCentered="1"/>
  <pageMargins left="0.31496062992125984" right="0.31496062992125984" top="0.74803149606299213" bottom="0.31496062992125984"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46"/>
  <sheetViews>
    <sheetView view="pageBreakPreview" zoomScaleNormal="100" zoomScaleSheetLayoutView="100" workbookViewId="0">
      <selection activeCell="T1" sqref="T1"/>
    </sheetView>
  </sheetViews>
  <sheetFormatPr defaultColWidth="9" defaultRowHeight="13.5"/>
  <cols>
    <col min="1" max="1" width="3.75" style="6" customWidth="1"/>
    <col min="2" max="3" width="5.75" style="6" customWidth="1"/>
    <col min="4" max="6" width="12" style="6" customWidth="1"/>
    <col min="7" max="8" width="4.5" style="6" customWidth="1"/>
    <col min="9" max="10" width="11.875" style="6" customWidth="1"/>
    <col min="11" max="12" width="6.25" style="6" customWidth="1"/>
    <col min="13" max="13" width="9" style="6"/>
    <col min="14" max="14" width="8.625" style="6" customWidth="1"/>
    <col min="15" max="15" width="5.25" style="6" bestFit="1" customWidth="1"/>
    <col min="16" max="16" width="6.75" style="6" bestFit="1" customWidth="1"/>
    <col min="17" max="17" width="16" style="6" customWidth="1"/>
    <col min="18" max="18" width="9.25" style="6" customWidth="1"/>
    <col min="19" max="16384" width="9" style="6"/>
  </cols>
  <sheetData>
    <row r="1" spans="1:19">
      <c r="R1" s="404" t="s">
        <v>336</v>
      </c>
      <c r="S1" s="404"/>
    </row>
    <row r="2" spans="1:19" ht="21">
      <c r="A2" s="46" t="s">
        <v>49</v>
      </c>
      <c r="B2" s="46"/>
      <c r="C2" s="46"/>
      <c r="D2" s="387" t="s">
        <v>397</v>
      </c>
      <c r="E2" s="387"/>
      <c r="F2" s="387"/>
      <c r="G2" s="387"/>
      <c r="H2" s="387"/>
      <c r="I2" s="387"/>
      <c r="J2" s="387"/>
      <c r="K2" s="387"/>
      <c r="L2" s="47"/>
      <c r="M2" s="422" t="s">
        <v>349</v>
      </c>
      <c r="N2" s="422"/>
      <c r="O2" s="422"/>
      <c r="P2" s="422"/>
      <c r="Q2" s="422"/>
      <c r="R2" s="422"/>
    </row>
    <row r="3" spans="1:19" ht="16.5" customHeight="1">
      <c r="A3" s="172"/>
      <c r="B3" s="172"/>
      <c r="C3" s="172"/>
      <c r="D3" s="172"/>
      <c r="E3" s="173"/>
      <c r="F3" s="173"/>
      <c r="G3" s="173"/>
      <c r="H3" s="173"/>
      <c r="I3" s="173"/>
      <c r="J3" s="173"/>
      <c r="K3" s="173"/>
      <c r="L3" s="173"/>
      <c r="M3" s="173"/>
      <c r="N3" s="173"/>
      <c r="O3" s="173"/>
      <c r="P3" s="173"/>
      <c r="Q3" s="173"/>
      <c r="R3" s="173"/>
    </row>
    <row r="4" spans="1:19" ht="30" customHeight="1">
      <c r="A4" s="174"/>
      <c r="M4" s="423"/>
      <c r="N4" s="423"/>
      <c r="O4" s="423"/>
      <c r="P4" s="423"/>
      <c r="Q4" s="423"/>
      <c r="R4" s="319" t="s">
        <v>60</v>
      </c>
    </row>
    <row r="5" spans="1:19" s="35" customFormat="1" ht="12">
      <c r="A5" s="35" t="s">
        <v>66</v>
      </c>
    </row>
    <row r="6" spans="1:19" s="35" customFormat="1" ht="12">
      <c r="A6" s="35" t="s">
        <v>338</v>
      </c>
      <c r="R6" s="82"/>
    </row>
    <row r="7" spans="1:19" s="35" customFormat="1" ht="12">
      <c r="B7" s="35" t="s">
        <v>339</v>
      </c>
    </row>
    <row r="8" spans="1:19" s="35" customFormat="1" ht="12">
      <c r="A8" s="35" t="s">
        <v>340</v>
      </c>
    </row>
    <row r="9" spans="1:19" s="35" customFormat="1" ht="12">
      <c r="A9" s="35" t="s">
        <v>341</v>
      </c>
      <c r="D9" s="80"/>
      <c r="E9" s="80"/>
      <c r="F9" s="80"/>
      <c r="G9" s="80"/>
      <c r="H9" s="80"/>
      <c r="I9" s="80"/>
      <c r="J9" s="80"/>
    </row>
    <row r="10" spans="1:19" s="35" customFormat="1" ht="12">
      <c r="A10" s="82"/>
      <c r="B10" s="80" t="s">
        <v>75</v>
      </c>
      <c r="C10" s="80"/>
      <c r="R10" s="82"/>
    </row>
    <row r="11" spans="1:19" s="35" customFormat="1" ht="12">
      <c r="B11" s="35" t="s">
        <v>342</v>
      </c>
    </row>
    <row r="12" spans="1:19" s="35" customFormat="1" ht="12"/>
    <row r="13" spans="1:19" ht="14.25">
      <c r="B13" s="11" t="s">
        <v>343</v>
      </c>
      <c r="C13" s="11"/>
      <c r="D13" s="11"/>
      <c r="E13" s="11"/>
      <c r="F13" s="11"/>
      <c r="G13" s="11"/>
      <c r="H13" s="11"/>
      <c r="I13" s="11"/>
      <c r="J13" s="11"/>
    </row>
    <row r="14" spans="1:19" ht="15" customHeight="1">
      <c r="B14" s="93"/>
      <c r="C14" s="93"/>
      <c r="D14" s="11"/>
      <c r="E14" s="11"/>
      <c r="F14" s="11"/>
      <c r="G14" s="11"/>
      <c r="H14" s="11"/>
      <c r="I14" s="11"/>
      <c r="J14" s="11"/>
      <c r="K14" s="11"/>
      <c r="L14" s="11"/>
    </row>
    <row r="15" spans="1:19" ht="15" customHeight="1">
      <c r="B15" s="96"/>
      <c r="C15" s="96"/>
      <c r="D15" s="96"/>
      <c r="E15" s="96" t="s">
        <v>344</v>
      </c>
      <c r="F15" s="96"/>
      <c r="G15" s="96"/>
      <c r="H15" s="96"/>
      <c r="I15" s="96"/>
      <c r="J15" s="11"/>
      <c r="K15" s="11"/>
      <c r="L15" s="11"/>
      <c r="M15" s="11" t="s">
        <v>79</v>
      </c>
    </row>
    <row r="16" spans="1:19" ht="15" customHeight="1">
      <c r="B16" s="175"/>
      <c r="C16" s="175"/>
      <c r="D16" s="175"/>
      <c r="E16" s="175"/>
      <c r="F16" s="175"/>
      <c r="G16" s="175"/>
      <c r="H16" s="175"/>
      <c r="I16" s="175"/>
      <c r="J16" s="11"/>
      <c r="K16" s="11"/>
      <c r="L16" s="11"/>
      <c r="M16" s="417"/>
      <c r="N16" s="417"/>
      <c r="O16" s="417"/>
      <c r="P16" s="417"/>
      <c r="Q16" s="417"/>
    </row>
    <row r="17" spans="1:19" ht="15" customHeight="1">
      <c r="B17" s="96" t="s">
        <v>86</v>
      </c>
      <c r="C17" s="96"/>
      <c r="D17" s="96"/>
      <c r="E17" s="96"/>
      <c r="F17" s="96"/>
      <c r="G17" s="96"/>
      <c r="H17" s="96"/>
      <c r="I17" s="96"/>
      <c r="J17" s="11"/>
      <c r="K17" s="11"/>
      <c r="L17" s="11"/>
      <c r="M17" s="417"/>
      <c r="N17" s="417"/>
      <c r="O17" s="417"/>
      <c r="P17" s="417"/>
      <c r="Q17" s="417"/>
    </row>
    <row r="18" spans="1:19" ht="15" customHeight="1">
      <c r="B18" s="11"/>
      <c r="C18" s="11"/>
      <c r="D18" s="11"/>
      <c r="E18" s="11"/>
      <c r="F18" s="11"/>
      <c r="G18" s="11"/>
      <c r="H18" s="11"/>
      <c r="I18" s="11"/>
      <c r="J18" s="11"/>
      <c r="K18" s="11"/>
      <c r="L18" s="11"/>
      <c r="M18" s="418" t="s">
        <v>81</v>
      </c>
      <c r="N18" s="420"/>
      <c r="O18" s="420"/>
      <c r="P18" s="420"/>
      <c r="Q18" s="420"/>
      <c r="R18" s="420" t="s">
        <v>82</v>
      </c>
    </row>
    <row r="19" spans="1:19" ht="15" customHeight="1">
      <c r="B19" s="96" t="s">
        <v>87</v>
      </c>
      <c r="C19" s="96"/>
      <c r="D19" s="96"/>
      <c r="E19" s="96"/>
      <c r="F19" s="96"/>
      <c r="G19" s="96"/>
      <c r="H19" s="96"/>
      <c r="I19" s="96"/>
      <c r="J19" s="11"/>
      <c r="K19" s="11"/>
      <c r="L19" s="11"/>
      <c r="M19" s="419"/>
      <c r="N19" s="421"/>
      <c r="O19" s="421"/>
      <c r="P19" s="421"/>
      <c r="Q19" s="421"/>
      <c r="R19" s="420"/>
    </row>
    <row r="20" spans="1:19" ht="15.75" customHeight="1">
      <c r="A20" s="50"/>
    </row>
    <row r="21" spans="1:19" s="18" customFormat="1" ht="15" customHeight="1">
      <c r="A21" s="392"/>
      <c r="B21" s="394" t="s">
        <v>52</v>
      </c>
      <c r="C21" s="394"/>
      <c r="D21" s="392" t="s">
        <v>53</v>
      </c>
      <c r="E21" s="392" t="s">
        <v>105</v>
      </c>
      <c r="F21" s="392" t="s">
        <v>96</v>
      </c>
      <c r="G21" s="392" t="s">
        <v>54</v>
      </c>
      <c r="H21" s="392" t="s">
        <v>55</v>
      </c>
      <c r="I21" s="176" t="s">
        <v>345</v>
      </c>
      <c r="J21" s="394" t="s">
        <v>56</v>
      </c>
      <c r="K21" s="177" t="s">
        <v>57</v>
      </c>
      <c r="L21" s="413" t="s">
        <v>398</v>
      </c>
      <c r="M21" s="394" t="s">
        <v>58</v>
      </c>
      <c r="N21" s="412" t="s">
        <v>346</v>
      </c>
      <c r="O21" s="412"/>
      <c r="P21" s="412"/>
      <c r="Q21" s="412"/>
      <c r="R21" s="412"/>
      <c r="S21" s="394" t="s">
        <v>106</v>
      </c>
    </row>
    <row r="22" spans="1:19" s="18" customFormat="1" ht="15" customHeight="1">
      <c r="A22" s="393"/>
      <c r="B22" s="171" t="s">
        <v>59</v>
      </c>
      <c r="C22" s="171" t="s">
        <v>60</v>
      </c>
      <c r="D22" s="393"/>
      <c r="E22" s="393"/>
      <c r="F22" s="393"/>
      <c r="G22" s="393"/>
      <c r="H22" s="393"/>
      <c r="I22" s="178" t="s">
        <v>347</v>
      </c>
      <c r="J22" s="394"/>
      <c r="K22" s="179" t="s">
        <v>61</v>
      </c>
      <c r="L22" s="414"/>
      <c r="M22" s="394"/>
      <c r="N22" s="180" t="s">
        <v>62</v>
      </c>
      <c r="O22" s="180" t="s">
        <v>63</v>
      </c>
      <c r="P22" s="180" t="s">
        <v>348</v>
      </c>
      <c r="Q22" s="180" t="s">
        <v>49</v>
      </c>
      <c r="R22" s="180" t="s">
        <v>64</v>
      </c>
      <c r="S22" s="394"/>
    </row>
    <row r="23" spans="1:19" ht="20.25" customHeight="1">
      <c r="A23" s="182">
        <v>1</v>
      </c>
      <c r="B23" s="182"/>
      <c r="C23" s="182"/>
      <c r="D23" s="180"/>
      <c r="E23" s="180"/>
      <c r="F23" s="180"/>
      <c r="G23" s="180"/>
      <c r="H23" s="182"/>
      <c r="I23" s="183"/>
      <c r="J23" s="183"/>
      <c r="K23" s="181"/>
      <c r="L23" s="181"/>
      <c r="M23" s="182"/>
      <c r="N23" s="182"/>
      <c r="O23" s="182"/>
      <c r="P23" s="184"/>
      <c r="Q23" s="185"/>
      <c r="R23" s="185"/>
      <c r="S23" s="182"/>
    </row>
    <row r="24" spans="1:19" ht="20.25" customHeight="1">
      <c r="A24" s="182">
        <v>2</v>
      </c>
      <c r="B24" s="182"/>
      <c r="C24" s="182"/>
      <c r="D24" s="180"/>
      <c r="E24" s="180"/>
      <c r="F24" s="180"/>
      <c r="G24" s="180"/>
      <c r="H24" s="182"/>
      <c r="I24" s="183"/>
      <c r="J24" s="183"/>
      <c r="K24" s="181"/>
      <c r="L24" s="181"/>
      <c r="M24" s="182"/>
      <c r="N24" s="182"/>
      <c r="O24" s="182"/>
      <c r="P24" s="184"/>
      <c r="Q24" s="185"/>
      <c r="R24" s="185"/>
      <c r="S24" s="182"/>
    </row>
    <row r="25" spans="1:19" ht="20.25" customHeight="1">
      <c r="A25" s="182">
        <v>3</v>
      </c>
      <c r="B25" s="182"/>
      <c r="C25" s="182"/>
      <c r="D25" s="180"/>
      <c r="E25" s="180"/>
      <c r="F25" s="180"/>
      <c r="G25" s="180"/>
      <c r="H25" s="182"/>
      <c r="I25" s="183"/>
      <c r="J25" s="183"/>
      <c r="K25" s="181"/>
      <c r="L25" s="181"/>
      <c r="M25" s="182"/>
      <c r="N25" s="182"/>
      <c r="O25" s="182"/>
      <c r="P25" s="184"/>
      <c r="Q25" s="185"/>
      <c r="R25" s="185"/>
      <c r="S25" s="182"/>
    </row>
    <row r="26" spans="1:19" ht="20.25" customHeight="1">
      <c r="A26" s="182">
        <v>4</v>
      </c>
      <c r="B26" s="182"/>
      <c r="C26" s="182"/>
      <c r="D26" s="180"/>
      <c r="E26" s="180"/>
      <c r="F26" s="180"/>
      <c r="G26" s="180"/>
      <c r="H26" s="182"/>
      <c r="I26" s="183"/>
      <c r="J26" s="183"/>
      <c r="K26" s="181"/>
      <c r="L26" s="181"/>
      <c r="M26" s="182"/>
      <c r="N26" s="182"/>
      <c r="O26" s="182"/>
      <c r="P26" s="184"/>
      <c r="Q26" s="185"/>
      <c r="R26" s="185"/>
      <c r="S26" s="182"/>
    </row>
    <row r="27" spans="1:19" ht="20.25" customHeight="1">
      <c r="A27" s="182">
        <v>5</v>
      </c>
      <c r="B27" s="182"/>
      <c r="C27" s="182"/>
      <c r="D27" s="180"/>
      <c r="E27" s="180"/>
      <c r="F27" s="180"/>
      <c r="G27" s="180"/>
      <c r="H27" s="182"/>
      <c r="I27" s="183"/>
      <c r="J27" s="183"/>
      <c r="K27" s="181"/>
      <c r="L27" s="181"/>
      <c r="M27" s="182"/>
      <c r="N27" s="182"/>
      <c r="O27" s="182"/>
      <c r="P27" s="184"/>
      <c r="Q27" s="185"/>
      <c r="R27" s="185"/>
      <c r="S27" s="182"/>
    </row>
    <row r="28" spans="1:19" ht="20.25" customHeight="1">
      <c r="A28" s="182">
        <v>6</v>
      </c>
      <c r="B28" s="182"/>
      <c r="C28" s="182"/>
      <c r="D28" s="180"/>
      <c r="E28" s="180"/>
      <c r="F28" s="180"/>
      <c r="G28" s="180"/>
      <c r="H28" s="182"/>
      <c r="I28" s="183"/>
      <c r="J28" s="183"/>
      <c r="K28" s="181"/>
      <c r="L28" s="181"/>
      <c r="M28" s="182"/>
      <c r="N28" s="182"/>
      <c r="O28" s="182"/>
      <c r="P28" s="184"/>
      <c r="Q28" s="185"/>
      <c r="R28" s="185"/>
      <c r="S28" s="182"/>
    </row>
    <row r="29" spans="1:19" ht="20.25" customHeight="1">
      <c r="A29" s="182">
        <v>7</v>
      </c>
      <c r="B29" s="182"/>
      <c r="C29" s="182"/>
      <c r="D29" s="180"/>
      <c r="E29" s="180"/>
      <c r="F29" s="180"/>
      <c r="G29" s="180"/>
      <c r="H29" s="182"/>
      <c r="I29" s="183"/>
      <c r="J29" s="183"/>
      <c r="K29" s="181"/>
      <c r="L29" s="181"/>
      <c r="M29" s="182"/>
      <c r="N29" s="182"/>
      <c r="O29" s="182"/>
      <c r="P29" s="184"/>
      <c r="Q29" s="185"/>
      <c r="R29" s="185"/>
      <c r="S29" s="182"/>
    </row>
    <row r="30" spans="1:19" ht="20.25" customHeight="1">
      <c r="A30" s="182">
        <v>8</v>
      </c>
      <c r="B30" s="182"/>
      <c r="C30" s="182"/>
      <c r="D30" s="180"/>
      <c r="E30" s="180"/>
      <c r="F30" s="180"/>
      <c r="G30" s="180"/>
      <c r="H30" s="182"/>
      <c r="I30" s="183"/>
      <c r="J30" s="183"/>
      <c r="K30" s="181"/>
      <c r="L30" s="181"/>
      <c r="M30" s="182"/>
      <c r="N30" s="182"/>
      <c r="O30" s="182"/>
      <c r="P30" s="184"/>
      <c r="Q30" s="185"/>
      <c r="R30" s="185"/>
      <c r="S30" s="182"/>
    </row>
    <row r="31" spans="1:19" ht="20.25" customHeight="1">
      <c r="A31" s="182">
        <v>9</v>
      </c>
      <c r="B31" s="182"/>
      <c r="C31" s="182"/>
      <c r="D31" s="180"/>
      <c r="E31" s="180"/>
      <c r="F31" s="180"/>
      <c r="G31" s="180"/>
      <c r="H31" s="182"/>
      <c r="I31" s="183"/>
      <c r="J31" s="183"/>
      <c r="K31" s="181"/>
      <c r="L31" s="181"/>
      <c r="M31" s="182"/>
      <c r="N31" s="182"/>
      <c r="O31" s="182"/>
      <c r="P31" s="184"/>
      <c r="Q31" s="185"/>
      <c r="R31" s="185"/>
      <c r="S31" s="182"/>
    </row>
    <row r="32" spans="1:19" ht="20.25" customHeight="1">
      <c r="A32" s="182">
        <v>10</v>
      </c>
      <c r="B32" s="182"/>
      <c r="C32" s="182"/>
      <c r="D32" s="180"/>
      <c r="E32" s="180"/>
      <c r="F32" s="180"/>
      <c r="G32" s="180"/>
      <c r="H32" s="182"/>
      <c r="I32" s="183"/>
      <c r="J32" s="183"/>
      <c r="K32" s="181"/>
      <c r="L32" s="181"/>
      <c r="M32" s="182"/>
      <c r="N32" s="182"/>
      <c r="O32" s="182"/>
      <c r="P32" s="184"/>
      <c r="Q32" s="185"/>
      <c r="R32" s="185"/>
      <c r="S32" s="182"/>
    </row>
    <row r="33" spans="1:19" ht="20.25" customHeight="1">
      <c r="A33" s="182">
        <v>11</v>
      </c>
      <c r="B33" s="182"/>
      <c r="C33" s="182"/>
      <c r="D33" s="180"/>
      <c r="E33" s="180"/>
      <c r="F33" s="180"/>
      <c r="G33" s="180"/>
      <c r="H33" s="182"/>
      <c r="I33" s="183"/>
      <c r="J33" s="183"/>
      <c r="K33" s="181"/>
      <c r="L33" s="181"/>
      <c r="M33" s="182"/>
      <c r="N33" s="182"/>
      <c r="O33" s="182"/>
      <c r="P33" s="184"/>
      <c r="Q33" s="185"/>
      <c r="R33" s="185"/>
      <c r="S33" s="182"/>
    </row>
    <row r="34" spans="1:19" ht="20.25" customHeight="1">
      <c r="A34" s="182">
        <v>12</v>
      </c>
      <c r="B34" s="182"/>
      <c r="C34" s="182"/>
      <c r="D34" s="180"/>
      <c r="E34" s="180"/>
      <c r="F34" s="180"/>
      <c r="G34" s="180"/>
      <c r="H34" s="182"/>
      <c r="I34" s="183"/>
      <c r="J34" s="183"/>
      <c r="K34" s="181"/>
      <c r="L34" s="181"/>
      <c r="M34" s="182"/>
      <c r="N34" s="182"/>
      <c r="O34" s="182"/>
      <c r="P34" s="184"/>
      <c r="Q34" s="185"/>
      <c r="R34" s="185"/>
      <c r="S34" s="182"/>
    </row>
    <row r="35" spans="1:19" ht="20.25" customHeight="1">
      <c r="A35" s="182">
        <v>13</v>
      </c>
      <c r="B35" s="181"/>
      <c r="C35" s="181"/>
      <c r="D35" s="180"/>
      <c r="E35" s="180"/>
      <c r="F35" s="180"/>
      <c r="G35" s="180"/>
      <c r="H35" s="182"/>
      <c r="I35" s="183"/>
      <c r="J35" s="183"/>
      <c r="K35" s="181"/>
      <c r="L35" s="181"/>
      <c r="M35" s="182"/>
      <c r="N35" s="182"/>
      <c r="O35" s="182"/>
      <c r="P35" s="184"/>
      <c r="Q35" s="185"/>
      <c r="R35" s="185"/>
      <c r="S35" s="182"/>
    </row>
    <row r="36" spans="1:19" ht="20.25" customHeight="1">
      <c r="A36" s="182">
        <v>14</v>
      </c>
      <c r="B36" s="181"/>
      <c r="C36" s="181"/>
      <c r="D36" s="180"/>
      <c r="E36" s="180"/>
      <c r="F36" s="180"/>
      <c r="G36" s="180"/>
      <c r="H36" s="182"/>
      <c r="I36" s="183"/>
      <c r="J36" s="183"/>
      <c r="K36" s="181"/>
      <c r="L36" s="181"/>
      <c r="M36" s="182"/>
      <c r="N36" s="182"/>
      <c r="O36" s="182"/>
      <c r="P36" s="184"/>
      <c r="Q36" s="185"/>
      <c r="R36" s="185"/>
      <c r="S36" s="182"/>
    </row>
    <row r="37" spans="1:19" ht="20.25" customHeight="1">
      <c r="A37" s="182">
        <v>15</v>
      </c>
      <c r="B37" s="181"/>
      <c r="C37" s="181"/>
      <c r="D37" s="180"/>
      <c r="E37" s="180"/>
      <c r="F37" s="180"/>
      <c r="G37" s="180"/>
      <c r="H37" s="182"/>
      <c r="I37" s="183"/>
      <c r="J37" s="183"/>
      <c r="K37" s="181"/>
      <c r="L37" s="181"/>
      <c r="M37" s="182"/>
      <c r="N37" s="182"/>
      <c r="O37" s="182"/>
      <c r="P37" s="184"/>
      <c r="Q37" s="185"/>
      <c r="R37" s="185"/>
      <c r="S37" s="182"/>
    </row>
    <row r="38" spans="1:19" ht="20.25" customHeight="1">
      <c r="A38" s="182">
        <v>16</v>
      </c>
      <c r="B38" s="181"/>
      <c r="C38" s="181"/>
      <c r="D38" s="180"/>
      <c r="E38" s="180"/>
      <c r="F38" s="180"/>
      <c r="G38" s="180"/>
      <c r="H38" s="182"/>
      <c r="I38" s="183"/>
      <c r="J38" s="183"/>
      <c r="K38" s="181"/>
      <c r="L38" s="181"/>
      <c r="M38" s="181"/>
      <c r="N38" s="181"/>
      <c r="O38" s="181"/>
      <c r="P38" s="186"/>
      <c r="Q38" s="185"/>
      <c r="R38" s="185"/>
      <c r="S38" s="181"/>
    </row>
    <row r="39" spans="1:19" ht="20.25" customHeight="1">
      <c r="A39" s="182">
        <v>17</v>
      </c>
      <c r="B39" s="181"/>
      <c r="C39" s="181"/>
      <c r="D39" s="180"/>
      <c r="E39" s="180"/>
      <c r="F39" s="180"/>
      <c r="G39" s="180"/>
      <c r="H39" s="182"/>
      <c r="I39" s="183"/>
      <c r="J39" s="183"/>
      <c r="K39" s="181"/>
      <c r="L39" s="181"/>
      <c r="M39" s="181"/>
      <c r="N39" s="181"/>
      <c r="O39" s="181"/>
      <c r="P39" s="186"/>
      <c r="Q39" s="185"/>
      <c r="R39" s="185"/>
      <c r="S39" s="181"/>
    </row>
    <row r="40" spans="1:19" ht="20.25" customHeight="1">
      <c r="A40" s="182">
        <v>18</v>
      </c>
      <c r="B40" s="181"/>
      <c r="C40" s="181"/>
      <c r="D40" s="180"/>
      <c r="E40" s="180"/>
      <c r="F40" s="180"/>
      <c r="G40" s="180"/>
      <c r="H40" s="182"/>
      <c r="I40" s="183"/>
      <c r="J40" s="183"/>
      <c r="K40" s="181"/>
      <c r="L40" s="181"/>
      <c r="M40" s="181"/>
      <c r="N40" s="181"/>
      <c r="O40" s="181"/>
      <c r="P40" s="186"/>
      <c r="Q40" s="185"/>
      <c r="R40" s="185"/>
      <c r="S40" s="181"/>
    </row>
    <row r="41" spans="1:19" ht="20.25" customHeight="1">
      <c r="A41" s="182">
        <v>19</v>
      </c>
      <c r="B41" s="181"/>
      <c r="C41" s="181"/>
      <c r="D41" s="180"/>
      <c r="E41" s="180"/>
      <c r="F41" s="180"/>
      <c r="G41" s="180"/>
      <c r="H41" s="182"/>
      <c r="I41" s="183"/>
      <c r="J41" s="183"/>
      <c r="K41" s="181"/>
      <c r="L41" s="181"/>
      <c r="M41" s="181"/>
      <c r="N41" s="181"/>
      <c r="O41" s="181"/>
      <c r="P41" s="186"/>
      <c r="Q41" s="185"/>
      <c r="R41" s="185"/>
      <c r="S41" s="181"/>
    </row>
    <row r="42" spans="1:19" ht="20.25" customHeight="1">
      <c r="A42" s="182">
        <v>20</v>
      </c>
      <c r="B42" s="181"/>
      <c r="C42" s="181"/>
      <c r="D42" s="180"/>
      <c r="E42" s="180"/>
      <c r="F42" s="180"/>
      <c r="G42" s="180"/>
      <c r="H42" s="182"/>
      <c r="I42" s="183"/>
      <c r="J42" s="183"/>
      <c r="K42" s="181"/>
      <c r="L42" s="181"/>
      <c r="M42" s="181"/>
      <c r="N42" s="181"/>
      <c r="O42" s="181"/>
      <c r="P42" s="186"/>
      <c r="Q42" s="185"/>
      <c r="R42" s="185"/>
      <c r="S42" s="181"/>
    </row>
    <row r="43" spans="1:19" ht="20.25" customHeight="1">
      <c r="A43" s="182">
        <v>21</v>
      </c>
      <c r="B43" s="181"/>
      <c r="C43" s="181"/>
      <c r="D43" s="180"/>
      <c r="E43" s="180"/>
      <c r="F43" s="180"/>
      <c r="G43" s="180"/>
      <c r="H43" s="182"/>
      <c r="I43" s="183"/>
      <c r="J43" s="183"/>
      <c r="K43" s="181"/>
      <c r="L43" s="181"/>
      <c r="M43" s="181"/>
      <c r="N43" s="181"/>
      <c r="O43" s="181"/>
      <c r="P43" s="186"/>
      <c r="Q43" s="185"/>
      <c r="R43" s="185"/>
      <c r="S43" s="181"/>
    </row>
    <row r="44" spans="1:19" ht="20.25" customHeight="1">
      <c r="A44" s="182">
        <v>22</v>
      </c>
      <c r="B44" s="181"/>
      <c r="C44" s="181"/>
      <c r="D44" s="180"/>
      <c r="E44" s="180"/>
      <c r="F44" s="180"/>
      <c r="G44" s="180"/>
      <c r="H44" s="182"/>
      <c r="I44" s="183"/>
      <c r="J44" s="183"/>
      <c r="K44" s="181"/>
      <c r="L44" s="181"/>
      <c r="M44" s="181"/>
      <c r="N44" s="181"/>
      <c r="O44" s="181"/>
      <c r="P44" s="186"/>
      <c r="Q44" s="185"/>
      <c r="R44" s="185"/>
      <c r="S44" s="181"/>
    </row>
    <row r="45" spans="1:19" ht="20.25" customHeight="1">
      <c r="A45" s="182">
        <v>23</v>
      </c>
      <c r="B45" s="181"/>
      <c r="C45" s="181"/>
      <c r="D45" s="180"/>
      <c r="E45" s="180"/>
      <c r="F45" s="180"/>
      <c r="G45" s="180"/>
      <c r="H45" s="182"/>
      <c r="I45" s="183"/>
      <c r="J45" s="183"/>
      <c r="K45" s="181"/>
      <c r="L45" s="181"/>
      <c r="M45" s="181"/>
      <c r="N45" s="181"/>
      <c r="O45" s="181"/>
      <c r="P45" s="186"/>
      <c r="Q45" s="185"/>
      <c r="R45" s="185"/>
      <c r="S45" s="181"/>
    </row>
    <row r="46" spans="1:19" ht="20.25" customHeight="1">
      <c r="A46" s="182">
        <v>24</v>
      </c>
      <c r="B46" s="181"/>
      <c r="C46" s="181"/>
      <c r="D46" s="180"/>
      <c r="E46" s="180"/>
      <c r="F46" s="180"/>
      <c r="G46" s="180"/>
      <c r="H46" s="182"/>
      <c r="I46" s="183"/>
      <c r="J46" s="183"/>
      <c r="K46" s="181"/>
      <c r="L46" s="181"/>
      <c r="M46" s="181"/>
      <c r="N46" s="181"/>
      <c r="O46" s="181"/>
      <c r="P46" s="186"/>
      <c r="Q46" s="185"/>
      <c r="R46" s="185"/>
      <c r="S46" s="181"/>
    </row>
    <row r="47" spans="1:19" ht="20.25" customHeight="1">
      <c r="A47" s="182">
        <v>25</v>
      </c>
      <c r="B47" s="181"/>
      <c r="C47" s="181"/>
      <c r="D47" s="180"/>
      <c r="E47" s="180"/>
      <c r="F47" s="180"/>
      <c r="G47" s="180"/>
      <c r="H47" s="182"/>
      <c r="I47" s="183"/>
      <c r="J47" s="183"/>
      <c r="K47" s="181"/>
      <c r="L47" s="181"/>
      <c r="M47" s="181"/>
      <c r="N47" s="181"/>
      <c r="O47" s="181"/>
      <c r="P47" s="186"/>
      <c r="Q47" s="185"/>
      <c r="R47" s="185"/>
      <c r="S47" s="181"/>
    </row>
    <row r="48" spans="1:19" ht="20.25" customHeight="1">
      <c r="A48" s="182">
        <v>26</v>
      </c>
      <c r="B48" s="181"/>
      <c r="C48" s="181"/>
      <c r="D48" s="180"/>
      <c r="E48" s="180"/>
      <c r="F48" s="180"/>
      <c r="G48" s="180"/>
      <c r="H48" s="182"/>
      <c r="I48" s="183"/>
      <c r="J48" s="183"/>
      <c r="K48" s="181"/>
      <c r="L48" s="181"/>
      <c r="M48" s="181"/>
      <c r="N48" s="181"/>
      <c r="O48" s="181"/>
      <c r="P48" s="186"/>
      <c r="Q48" s="185"/>
      <c r="R48" s="185"/>
      <c r="S48" s="181"/>
    </row>
    <row r="49" spans="1:19" ht="20.25" customHeight="1">
      <c r="A49" s="180">
        <v>27</v>
      </c>
      <c r="B49" s="181"/>
      <c r="C49" s="181"/>
      <c r="D49" s="180"/>
      <c r="E49" s="180"/>
      <c r="F49" s="180"/>
      <c r="G49" s="180"/>
      <c r="H49" s="182"/>
      <c r="I49" s="183"/>
      <c r="J49" s="183"/>
      <c r="K49" s="181"/>
      <c r="L49" s="181"/>
      <c r="M49" s="181"/>
      <c r="N49" s="181"/>
      <c r="O49" s="181"/>
      <c r="P49" s="186"/>
      <c r="Q49" s="185"/>
      <c r="R49" s="185"/>
      <c r="S49" s="181"/>
    </row>
    <row r="50" spans="1:19" ht="20.25" customHeight="1">
      <c r="A50" s="180">
        <v>28</v>
      </c>
      <c r="B50" s="181"/>
      <c r="C50" s="181"/>
      <c r="D50" s="180"/>
      <c r="E50" s="180"/>
      <c r="F50" s="180"/>
      <c r="G50" s="180"/>
      <c r="H50" s="182"/>
      <c r="I50" s="183"/>
      <c r="J50" s="183"/>
      <c r="K50" s="181"/>
      <c r="L50" s="181"/>
      <c r="M50" s="181"/>
      <c r="N50" s="181"/>
      <c r="O50" s="181"/>
      <c r="P50" s="186"/>
      <c r="Q50" s="185"/>
      <c r="R50" s="185"/>
      <c r="S50" s="181"/>
    </row>
    <row r="51" spans="1:19" ht="20.25" customHeight="1">
      <c r="A51" s="180">
        <v>29</v>
      </c>
      <c r="B51" s="181"/>
      <c r="C51" s="181"/>
      <c r="D51" s="180"/>
      <c r="E51" s="180"/>
      <c r="F51" s="180"/>
      <c r="G51" s="180"/>
      <c r="H51" s="182"/>
      <c r="I51" s="183"/>
      <c r="J51" s="183"/>
      <c r="K51" s="181"/>
      <c r="L51" s="181"/>
      <c r="M51" s="181"/>
      <c r="N51" s="181"/>
      <c r="O51" s="181"/>
      <c r="P51" s="186"/>
      <c r="Q51" s="185"/>
      <c r="R51" s="185"/>
      <c r="S51" s="181"/>
    </row>
    <row r="52" spans="1:19" ht="20.25" customHeight="1">
      <c r="A52" s="180">
        <v>30</v>
      </c>
      <c r="B52" s="181"/>
      <c r="C52" s="181"/>
      <c r="D52" s="180"/>
      <c r="E52" s="180"/>
      <c r="F52" s="180"/>
      <c r="G52" s="180"/>
      <c r="H52" s="182"/>
      <c r="I52" s="183"/>
      <c r="J52" s="183"/>
      <c r="K52" s="181"/>
      <c r="L52" s="181"/>
      <c r="M52" s="181"/>
      <c r="N52" s="181"/>
      <c r="O52" s="181"/>
      <c r="P52" s="186"/>
      <c r="Q52" s="185"/>
      <c r="R52" s="185"/>
      <c r="S52" s="181"/>
    </row>
    <row r="53" spans="1:19" ht="20.25" customHeight="1">
      <c r="A53" s="180">
        <v>31</v>
      </c>
      <c r="B53" s="181"/>
      <c r="C53" s="181"/>
      <c r="D53" s="180"/>
      <c r="E53" s="180"/>
      <c r="F53" s="180"/>
      <c r="G53" s="180"/>
      <c r="H53" s="182"/>
      <c r="I53" s="183"/>
      <c r="J53" s="183"/>
      <c r="K53" s="181"/>
      <c r="L53" s="181"/>
      <c r="M53" s="181"/>
      <c r="N53" s="181"/>
      <c r="O53" s="181"/>
      <c r="P53" s="186"/>
      <c r="Q53" s="185"/>
      <c r="R53" s="185"/>
      <c r="S53" s="181"/>
    </row>
    <row r="54" spans="1:19" ht="20.25" customHeight="1">
      <c r="A54" s="180">
        <v>32</v>
      </c>
      <c r="B54" s="181"/>
      <c r="C54" s="181"/>
      <c r="D54" s="180"/>
      <c r="E54" s="180"/>
      <c r="F54" s="180"/>
      <c r="G54" s="180"/>
      <c r="H54" s="182"/>
      <c r="I54" s="183"/>
      <c r="J54" s="183"/>
      <c r="K54" s="181"/>
      <c r="L54" s="181"/>
      <c r="M54" s="181"/>
      <c r="N54" s="181"/>
      <c r="O54" s="181"/>
      <c r="P54" s="186"/>
      <c r="Q54" s="185"/>
      <c r="R54" s="185"/>
      <c r="S54" s="181"/>
    </row>
    <row r="55" spans="1:19" ht="20.25" customHeight="1">
      <c r="A55" s="180">
        <v>33</v>
      </c>
      <c r="B55" s="181"/>
      <c r="C55" s="181"/>
      <c r="D55" s="180"/>
      <c r="E55" s="180"/>
      <c r="F55" s="180"/>
      <c r="G55" s="180"/>
      <c r="H55" s="182"/>
      <c r="I55" s="183"/>
      <c r="J55" s="183"/>
      <c r="K55" s="181"/>
      <c r="L55" s="181"/>
      <c r="M55" s="181"/>
      <c r="N55" s="181"/>
      <c r="O55" s="181"/>
      <c r="P55" s="186"/>
      <c r="Q55" s="185"/>
      <c r="R55" s="185"/>
      <c r="S55" s="181"/>
    </row>
    <row r="56" spans="1:19" ht="20.25" customHeight="1">
      <c r="A56" s="180">
        <v>34</v>
      </c>
      <c r="B56" s="181"/>
      <c r="C56" s="181"/>
      <c r="D56" s="180"/>
      <c r="E56" s="180"/>
      <c r="F56" s="180"/>
      <c r="G56" s="180"/>
      <c r="H56" s="182"/>
      <c r="I56" s="183"/>
      <c r="J56" s="183"/>
      <c r="K56" s="181"/>
      <c r="L56" s="181"/>
      <c r="M56" s="181"/>
      <c r="N56" s="181"/>
      <c r="O56" s="181"/>
      <c r="P56" s="186"/>
      <c r="Q56" s="185"/>
      <c r="R56" s="185"/>
      <c r="S56" s="181"/>
    </row>
    <row r="57" spans="1:19" ht="20.25" customHeight="1">
      <c r="A57" s="180">
        <v>35</v>
      </c>
      <c r="B57" s="181"/>
      <c r="C57" s="181"/>
      <c r="D57" s="180"/>
      <c r="E57" s="180"/>
      <c r="F57" s="180"/>
      <c r="G57" s="180"/>
      <c r="H57" s="182"/>
      <c r="I57" s="183"/>
      <c r="J57" s="183"/>
      <c r="K57" s="181"/>
      <c r="L57" s="181"/>
      <c r="M57" s="181"/>
      <c r="N57" s="181"/>
      <c r="O57" s="181"/>
      <c r="P57" s="186"/>
      <c r="Q57" s="185"/>
      <c r="R57" s="185"/>
      <c r="S57" s="181"/>
    </row>
    <row r="58" spans="1:19" ht="20.25" customHeight="1">
      <c r="A58" s="180">
        <v>36</v>
      </c>
      <c r="B58" s="181"/>
      <c r="C58" s="181"/>
      <c r="D58" s="180"/>
      <c r="E58" s="180"/>
      <c r="F58" s="180"/>
      <c r="G58" s="180"/>
      <c r="H58" s="182"/>
      <c r="I58" s="183"/>
      <c r="J58" s="183"/>
      <c r="K58" s="181"/>
      <c r="L58" s="181"/>
      <c r="M58" s="181"/>
      <c r="N58" s="181"/>
      <c r="O58" s="181"/>
      <c r="P58" s="186"/>
      <c r="Q58" s="185"/>
      <c r="R58" s="185"/>
      <c r="S58" s="181"/>
    </row>
    <row r="59" spans="1:19" ht="20.25" customHeight="1">
      <c r="A59" s="180">
        <v>37</v>
      </c>
      <c r="B59" s="181"/>
      <c r="C59" s="181"/>
      <c r="D59" s="180"/>
      <c r="E59" s="180"/>
      <c r="F59" s="180"/>
      <c r="G59" s="180"/>
      <c r="H59" s="182"/>
      <c r="I59" s="183"/>
      <c r="J59" s="183"/>
      <c r="K59" s="181"/>
      <c r="L59" s="181"/>
      <c r="M59" s="181"/>
      <c r="N59" s="181"/>
      <c r="O59" s="181"/>
      <c r="P59" s="186"/>
      <c r="Q59" s="185"/>
      <c r="R59" s="185"/>
      <c r="S59" s="181"/>
    </row>
    <row r="60" spans="1:19" ht="20.25" customHeight="1">
      <c r="A60" s="180">
        <v>38</v>
      </c>
      <c r="B60" s="181"/>
      <c r="C60" s="181"/>
      <c r="D60" s="180"/>
      <c r="E60" s="180"/>
      <c r="F60" s="180"/>
      <c r="G60" s="180"/>
      <c r="H60" s="182"/>
      <c r="I60" s="183"/>
      <c r="J60" s="183"/>
      <c r="K60" s="181"/>
      <c r="L60" s="181"/>
      <c r="M60" s="181"/>
      <c r="N60" s="181"/>
      <c r="O60" s="181"/>
      <c r="P60" s="186"/>
      <c r="Q60" s="185"/>
      <c r="R60" s="185"/>
      <c r="S60" s="181"/>
    </row>
    <row r="61" spans="1:19" ht="20.25" customHeight="1">
      <c r="A61" s="180">
        <v>39</v>
      </c>
      <c r="B61" s="181"/>
      <c r="C61" s="181"/>
      <c r="D61" s="180"/>
      <c r="E61" s="180"/>
      <c r="F61" s="180"/>
      <c r="G61" s="180"/>
      <c r="H61" s="182"/>
      <c r="I61" s="183"/>
      <c r="J61" s="183"/>
      <c r="K61" s="181"/>
      <c r="L61" s="181"/>
      <c r="M61" s="181"/>
      <c r="N61" s="181"/>
      <c r="O61" s="181"/>
      <c r="P61" s="186"/>
      <c r="Q61" s="185"/>
      <c r="R61" s="185"/>
      <c r="S61" s="181"/>
    </row>
    <row r="62" spans="1:19" ht="20.25" customHeight="1">
      <c r="A62" s="180">
        <v>40</v>
      </c>
      <c r="B62" s="181"/>
      <c r="C62" s="181"/>
      <c r="D62" s="180"/>
      <c r="E62" s="180"/>
      <c r="F62" s="180"/>
      <c r="G62" s="180"/>
      <c r="H62" s="182"/>
      <c r="I62" s="183"/>
      <c r="J62" s="183"/>
      <c r="K62" s="181"/>
      <c r="L62" s="181"/>
      <c r="M62" s="181"/>
      <c r="N62" s="181"/>
      <c r="O62" s="181"/>
      <c r="P62" s="186"/>
      <c r="Q62" s="185"/>
      <c r="R62" s="185"/>
      <c r="S62" s="181"/>
    </row>
    <row r="63" spans="1:19" ht="20.25" customHeight="1">
      <c r="A63" s="180">
        <v>41</v>
      </c>
      <c r="B63" s="181"/>
      <c r="C63" s="181"/>
      <c r="D63" s="180"/>
      <c r="E63" s="180"/>
      <c r="F63" s="180"/>
      <c r="G63" s="180"/>
      <c r="H63" s="182"/>
      <c r="I63" s="183"/>
      <c r="J63" s="183"/>
      <c r="K63" s="181"/>
      <c r="L63" s="181"/>
      <c r="M63" s="181"/>
      <c r="N63" s="181"/>
      <c r="O63" s="181"/>
      <c r="P63" s="186"/>
      <c r="Q63" s="185"/>
      <c r="R63" s="185"/>
      <c r="S63" s="181"/>
    </row>
    <row r="64" spans="1:19" ht="20.25" customHeight="1">
      <c r="A64" s="180">
        <v>42</v>
      </c>
      <c r="B64" s="181"/>
      <c r="C64" s="181"/>
      <c r="D64" s="180"/>
      <c r="E64" s="180"/>
      <c r="F64" s="180"/>
      <c r="G64" s="180"/>
      <c r="H64" s="182"/>
      <c r="I64" s="183"/>
      <c r="J64" s="183"/>
      <c r="K64" s="181"/>
      <c r="L64" s="181"/>
      <c r="M64" s="181"/>
      <c r="N64" s="181"/>
      <c r="O64" s="181"/>
      <c r="P64" s="186"/>
      <c r="Q64" s="185"/>
      <c r="R64" s="185"/>
      <c r="S64" s="181"/>
    </row>
    <row r="65" spans="1:19" ht="20.25" customHeight="1">
      <c r="A65" s="180">
        <v>43</v>
      </c>
      <c r="B65" s="181"/>
      <c r="C65" s="181"/>
      <c r="D65" s="180"/>
      <c r="E65" s="180"/>
      <c r="F65" s="180"/>
      <c r="G65" s="180"/>
      <c r="H65" s="182"/>
      <c r="I65" s="183"/>
      <c r="J65" s="183"/>
      <c r="K65" s="181"/>
      <c r="L65" s="181"/>
      <c r="M65" s="181"/>
      <c r="N65" s="181"/>
      <c r="O65" s="181"/>
      <c r="P65" s="186"/>
      <c r="Q65" s="185"/>
      <c r="R65" s="185"/>
      <c r="S65" s="181"/>
    </row>
    <row r="66" spans="1:19" ht="20.25" customHeight="1">
      <c r="A66" s="180">
        <v>44</v>
      </c>
      <c r="B66" s="181"/>
      <c r="C66" s="181"/>
      <c r="D66" s="180"/>
      <c r="E66" s="180"/>
      <c r="F66" s="180"/>
      <c r="G66" s="180"/>
      <c r="H66" s="182"/>
      <c r="I66" s="183"/>
      <c r="J66" s="183"/>
      <c r="K66" s="181"/>
      <c r="L66" s="181"/>
      <c r="M66" s="181"/>
      <c r="N66" s="181"/>
      <c r="O66" s="181"/>
      <c r="P66" s="186"/>
      <c r="Q66" s="185"/>
      <c r="R66" s="185"/>
      <c r="S66" s="181"/>
    </row>
    <row r="67" spans="1:19" ht="20.25" customHeight="1">
      <c r="A67" s="180">
        <v>45</v>
      </c>
      <c r="B67" s="181"/>
      <c r="C67" s="181"/>
      <c r="D67" s="180"/>
      <c r="E67" s="180"/>
      <c r="F67" s="180"/>
      <c r="G67" s="180"/>
      <c r="H67" s="182"/>
      <c r="I67" s="183"/>
      <c r="J67" s="183"/>
      <c r="K67" s="181"/>
      <c r="L67" s="181"/>
      <c r="M67" s="181"/>
      <c r="N67" s="181"/>
      <c r="O67" s="181"/>
      <c r="P67" s="186"/>
      <c r="Q67" s="185"/>
      <c r="R67" s="185"/>
      <c r="S67" s="181"/>
    </row>
    <row r="68" spans="1:19" ht="20.25" customHeight="1">
      <c r="A68" s="180">
        <v>46</v>
      </c>
      <c r="B68" s="181"/>
      <c r="C68" s="181"/>
      <c r="D68" s="180"/>
      <c r="E68" s="180"/>
      <c r="F68" s="180"/>
      <c r="G68" s="180"/>
      <c r="H68" s="182"/>
      <c r="I68" s="183"/>
      <c r="J68" s="183"/>
      <c r="K68" s="181"/>
      <c r="L68" s="181"/>
      <c r="M68" s="181"/>
      <c r="N68" s="181"/>
      <c r="O68" s="181"/>
      <c r="P68" s="186"/>
      <c r="Q68" s="185"/>
      <c r="R68" s="185"/>
      <c r="S68" s="181"/>
    </row>
    <row r="69" spans="1:19" ht="20.25" customHeight="1">
      <c r="A69" s="180">
        <v>47</v>
      </c>
      <c r="B69" s="181"/>
      <c r="C69" s="181"/>
      <c r="D69" s="180"/>
      <c r="E69" s="180"/>
      <c r="F69" s="180"/>
      <c r="G69" s="180"/>
      <c r="H69" s="182"/>
      <c r="I69" s="183"/>
      <c r="J69" s="183"/>
      <c r="K69" s="181"/>
      <c r="L69" s="181"/>
      <c r="M69" s="181"/>
      <c r="N69" s="181"/>
      <c r="O69" s="181"/>
      <c r="P69" s="186"/>
      <c r="Q69" s="185"/>
      <c r="R69" s="185"/>
      <c r="S69" s="181"/>
    </row>
    <row r="70" spans="1:19" ht="20.25" customHeight="1">
      <c r="A70" s="180">
        <v>48</v>
      </c>
      <c r="B70" s="181"/>
      <c r="C70" s="181"/>
      <c r="D70" s="180"/>
      <c r="E70" s="180"/>
      <c r="F70" s="180"/>
      <c r="G70" s="180"/>
      <c r="H70" s="182"/>
      <c r="I70" s="183"/>
      <c r="J70" s="183"/>
      <c r="K70" s="181"/>
      <c r="L70" s="181"/>
      <c r="M70" s="181"/>
      <c r="N70" s="181"/>
      <c r="O70" s="181"/>
      <c r="P70" s="186"/>
      <c r="Q70" s="185"/>
      <c r="R70" s="185"/>
      <c r="S70" s="181"/>
    </row>
    <row r="71" spans="1:19" ht="20.25" customHeight="1">
      <c r="A71" s="180">
        <v>49</v>
      </c>
      <c r="B71" s="181"/>
      <c r="C71" s="181"/>
      <c r="D71" s="180"/>
      <c r="E71" s="180"/>
      <c r="F71" s="180"/>
      <c r="G71" s="180"/>
      <c r="H71" s="182"/>
      <c r="I71" s="183"/>
      <c r="J71" s="183"/>
      <c r="K71" s="181"/>
      <c r="L71" s="181"/>
      <c r="M71" s="181"/>
      <c r="N71" s="181"/>
      <c r="O71" s="181"/>
      <c r="P71" s="186"/>
      <c r="Q71" s="185"/>
      <c r="R71" s="185"/>
      <c r="S71" s="181"/>
    </row>
    <row r="72" spans="1:19" ht="20.25" customHeight="1">
      <c r="A72" s="180">
        <v>50</v>
      </c>
      <c r="B72" s="181"/>
      <c r="C72" s="181"/>
      <c r="D72" s="180"/>
      <c r="E72" s="180"/>
      <c r="F72" s="180"/>
      <c r="G72" s="180"/>
      <c r="H72" s="182"/>
      <c r="I72" s="183"/>
      <c r="J72" s="183"/>
      <c r="K72" s="181"/>
      <c r="L72" s="181"/>
      <c r="M72" s="181"/>
      <c r="N72" s="181"/>
      <c r="O72" s="181"/>
      <c r="P72" s="186"/>
      <c r="Q72" s="185"/>
      <c r="R72" s="185"/>
      <c r="S72" s="181"/>
    </row>
    <row r="73" spans="1:19" ht="20.25" customHeight="1">
      <c r="A73" s="180">
        <v>51</v>
      </c>
      <c r="B73" s="181"/>
      <c r="C73" s="181"/>
      <c r="D73" s="180"/>
      <c r="E73" s="180"/>
      <c r="F73" s="180"/>
      <c r="G73" s="180"/>
      <c r="H73" s="182"/>
      <c r="I73" s="183"/>
      <c r="J73" s="183"/>
      <c r="K73" s="181"/>
      <c r="L73" s="181"/>
      <c r="M73" s="181"/>
      <c r="N73" s="181"/>
      <c r="O73" s="181"/>
      <c r="P73" s="186"/>
      <c r="Q73" s="185"/>
      <c r="R73" s="185"/>
      <c r="S73" s="181"/>
    </row>
    <row r="74" spans="1:19" ht="20.25" customHeight="1">
      <c r="A74" s="180">
        <v>52</v>
      </c>
      <c r="B74" s="181"/>
      <c r="C74" s="181"/>
      <c r="D74" s="180"/>
      <c r="E74" s="180"/>
      <c r="F74" s="180"/>
      <c r="G74" s="180"/>
      <c r="H74" s="182"/>
      <c r="I74" s="183"/>
      <c r="J74" s="183"/>
      <c r="K74" s="181"/>
      <c r="L74" s="181"/>
      <c r="M74" s="181"/>
      <c r="N74" s="181"/>
      <c r="O74" s="181"/>
      <c r="P74" s="186"/>
      <c r="Q74" s="185"/>
      <c r="R74" s="185"/>
      <c r="S74" s="181"/>
    </row>
    <row r="75" spans="1:19" ht="20.25" customHeight="1">
      <c r="A75" s="180">
        <v>53</v>
      </c>
      <c r="B75" s="181"/>
      <c r="C75" s="181"/>
      <c r="D75" s="180"/>
      <c r="E75" s="180"/>
      <c r="F75" s="180"/>
      <c r="G75" s="180"/>
      <c r="H75" s="182"/>
      <c r="I75" s="183"/>
      <c r="J75" s="183"/>
      <c r="K75" s="181"/>
      <c r="L75" s="181"/>
      <c r="M75" s="181"/>
      <c r="N75" s="181"/>
      <c r="O75" s="181"/>
      <c r="P75" s="186"/>
      <c r="Q75" s="185"/>
      <c r="R75" s="185"/>
      <c r="S75" s="181"/>
    </row>
    <row r="76" spans="1:19" ht="20.25" customHeight="1">
      <c r="A76" s="185">
        <v>54</v>
      </c>
      <c r="B76" s="181"/>
      <c r="C76" s="181"/>
      <c r="D76" s="180"/>
      <c r="E76" s="180"/>
      <c r="F76" s="180"/>
      <c r="G76" s="180"/>
      <c r="H76" s="182"/>
      <c r="I76" s="183"/>
      <c r="J76" s="183"/>
      <c r="K76" s="181"/>
      <c r="L76" s="181"/>
      <c r="M76" s="181"/>
      <c r="N76" s="181"/>
      <c r="O76" s="181"/>
      <c r="P76" s="186"/>
      <c r="Q76" s="185"/>
      <c r="R76" s="185"/>
      <c r="S76" s="181"/>
    </row>
    <row r="77" spans="1:19" ht="20.25" customHeight="1">
      <c r="A77" s="185">
        <v>55</v>
      </c>
      <c r="B77" s="181"/>
      <c r="C77" s="181"/>
      <c r="D77" s="180"/>
      <c r="E77" s="180"/>
      <c r="F77" s="180"/>
      <c r="G77" s="180"/>
      <c r="H77" s="182"/>
      <c r="I77" s="183"/>
      <c r="J77" s="183"/>
      <c r="K77" s="181"/>
      <c r="L77" s="181"/>
      <c r="M77" s="181"/>
      <c r="N77" s="181"/>
      <c r="O77" s="181"/>
      <c r="P77" s="186"/>
      <c r="Q77" s="185"/>
      <c r="R77" s="185"/>
      <c r="S77" s="181"/>
    </row>
    <row r="78" spans="1:19" ht="20.25" customHeight="1">
      <c r="A78" s="185">
        <v>56</v>
      </c>
      <c r="B78" s="181"/>
      <c r="C78" s="181"/>
      <c r="D78" s="180"/>
      <c r="E78" s="180"/>
      <c r="F78" s="180"/>
      <c r="G78" s="180"/>
      <c r="H78" s="182"/>
      <c r="I78" s="183"/>
      <c r="J78" s="183"/>
      <c r="K78" s="181"/>
      <c r="L78" s="181"/>
      <c r="M78" s="181"/>
      <c r="N78" s="181"/>
      <c r="O78" s="181"/>
      <c r="P78" s="186"/>
      <c r="Q78" s="185"/>
      <c r="R78" s="185"/>
      <c r="S78" s="181"/>
    </row>
    <row r="79" spans="1:19" ht="20.25" customHeight="1">
      <c r="A79" s="185">
        <v>57</v>
      </c>
      <c r="B79" s="181"/>
      <c r="C79" s="181"/>
      <c r="D79" s="180"/>
      <c r="E79" s="180"/>
      <c r="F79" s="180"/>
      <c r="G79" s="180"/>
      <c r="H79" s="182"/>
      <c r="I79" s="183"/>
      <c r="J79" s="183"/>
      <c r="K79" s="181"/>
      <c r="L79" s="181"/>
      <c r="M79" s="181"/>
      <c r="N79" s="181"/>
      <c r="O79" s="181"/>
      <c r="P79" s="186"/>
      <c r="Q79" s="185"/>
      <c r="R79" s="185"/>
      <c r="S79" s="181"/>
    </row>
    <row r="80" spans="1:19" ht="20.25" customHeight="1">
      <c r="A80" s="185">
        <v>58</v>
      </c>
      <c r="B80" s="181"/>
      <c r="C80" s="181"/>
      <c r="D80" s="180"/>
      <c r="E80" s="180"/>
      <c r="F80" s="180"/>
      <c r="G80" s="180"/>
      <c r="H80" s="182"/>
      <c r="I80" s="183"/>
      <c r="J80" s="183"/>
      <c r="K80" s="181"/>
      <c r="L80" s="181"/>
      <c r="M80" s="181"/>
      <c r="N80" s="181"/>
      <c r="O80" s="181"/>
      <c r="P80" s="186"/>
      <c r="Q80" s="185"/>
      <c r="R80" s="185"/>
      <c r="S80" s="181"/>
    </row>
    <row r="81" spans="1:19" ht="20.25" customHeight="1">
      <c r="A81" s="185">
        <v>59</v>
      </c>
      <c r="B81" s="181"/>
      <c r="C81" s="181"/>
      <c r="D81" s="180"/>
      <c r="E81" s="180"/>
      <c r="F81" s="180"/>
      <c r="G81" s="180"/>
      <c r="H81" s="182"/>
      <c r="I81" s="183"/>
      <c r="J81" s="183"/>
      <c r="K81" s="181"/>
      <c r="L81" s="181"/>
      <c r="M81" s="181"/>
      <c r="N81" s="181"/>
      <c r="O81" s="181"/>
      <c r="P81" s="186"/>
      <c r="Q81" s="185"/>
      <c r="R81" s="185"/>
      <c r="S81" s="181"/>
    </row>
    <row r="82" spans="1:19" ht="20.25" customHeight="1">
      <c r="A82" s="185">
        <v>60</v>
      </c>
      <c r="B82" s="181"/>
      <c r="C82" s="181"/>
      <c r="D82" s="180"/>
      <c r="E82" s="180"/>
      <c r="F82" s="180"/>
      <c r="G82" s="180"/>
      <c r="H82" s="182"/>
      <c r="I82" s="183"/>
      <c r="J82" s="183"/>
      <c r="K82" s="181"/>
      <c r="L82" s="181"/>
      <c r="M82" s="181"/>
      <c r="N82" s="181"/>
      <c r="O82" s="181"/>
      <c r="P82" s="186"/>
      <c r="Q82" s="185"/>
      <c r="R82" s="185"/>
      <c r="S82" s="181"/>
    </row>
    <row r="83" spans="1:19" ht="20.25" customHeight="1">
      <c r="A83" s="185">
        <v>61</v>
      </c>
      <c r="B83" s="181"/>
      <c r="C83" s="181"/>
      <c r="D83" s="180"/>
      <c r="E83" s="180"/>
      <c r="F83" s="180"/>
      <c r="G83" s="180"/>
      <c r="H83" s="182"/>
      <c r="I83" s="183"/>
      <c r="J83" s="183"/>
      <c r="K83" s="181"/>
      <c r="L83" s="181"/>
      <c r="M83" s="181"/>
      <c r="N83" s="181"/>
      <c r="O83" s="181"/>
      <c r="P83" s="186"/>
      <c r="Q83" s="185"/>
      <c r="R83" s="185"/>
      <c r="S83" s="181"/>
    </row>
    <row r="84" spans="1:19" ht="20.25" customHeight="1">
      <c r="A84" s="185">
        <v>62</v>
      </c>
      <c r="B84" s="181"/>
      <c r="C84" s="181"/>
      <c r="D84" s="180"/>
      <c r="E84" s="180"/>
      <c r="F84" s="180"/>
      <c r="G84" s="180"/>
      <c r="H84" s="182"/>
      <c r="I84" s="183"/>
      <c r="J84" s="183"/>
      <c r="K84" s="181"/>
      <c r="L84" s="181"/>
      <c r="M84" s="181"/>
      <c r="N84" s="181"/>
      <c r="O84" s="181"/>
      <c r="P84" s="186"/>
      <c r="Q84" s="185"/>
      <c r="R84" s="185"/>
      <c r="S84" s="181"/>
    </row>
    <row r="85" spans="1:19" ht="20.25" customHeight="1">
      <c r="A85" s="185">
        <v>63</v>
      </c>
      <c r="B85" s="181"/>
      <c r="C85" s="181"/>
      <c r="D85" s="180"/>
      <c r="E85" s="180"/>
      <c r="F85" s="180"/>
      <c r="G85" s="180"/>
      <c r="H85" s="182"/>
      <c r="I85" s="183"/>
      <c r="J85" s="183"/>
      <c r="K85" s="181"/>
      <c r="L85" s="181"/>
      <c r="M85" s="181"/>
      <c r="N85" s="181"/>
      <c r="O85" s="181"/>
      <c r="P85" s="186"/>
      <c r="Q85" s="185"/>
      <c r="R85" s="185"/>
      <c r="S85" s="181"/>
    </row>
    <row r="86" spans="1:19" ht="20.25" customHeight="1">
      <c r="A86" s="185">
        <v>64</v>
      </c>
      <c r="B86" s="181"/>
      <c r="C86" s="181"/>
      <c r="D86" s="180"/>
      <c r="E86" s="180"/>
      <c r="F86" s="180"/>
      <c r="G86" s="180"/>
      <c r="H86" s="182"/>
      <c r="I86" s="183"/>
      <c r="J86" s="183"/>
      <c r="K86" s="181"/>
      <c r="L86" s="181"/>
      <c r="M86" s="181"/>
      <c r="N86" s="181"/>
      <c r="O86" s="181"/>
      <c r="P86" s="186"/>
      <c r="Q86" s="185"/>
      <c r="R86" s="185"/>
      <c r="S86" s="181"/>
    </row>
    <row r="87" spans="1:19" ht="20.25" customHeight="1">
      <c r="A87" s="185">
        <v>65</v>
      </c>
      <c r="B87" s="181"/>
      <c r="C87" s="181"/>
      <c r="D87" s="180"/>
      <c r="E87" s="180"/>
      <c r="F87" s="180"/>
      <c r="G87" s="180"/>
      <c r="H87" s="182"/>
      <c r="I87" s="183"/>
      <c r="J87" s="183"/>
      <c r="K87" s="181"/>
      <c r="L87" s="181"/>
      <c r="M87" s="181"/>
      <c r="N87" s="181"/>
      <c r="O87" s="181"/>
      <c r="P87" s="186"/>
      <c r="Q87" s="185"/>
      <c r="R87" s="185"/>
      <c r="S87" s="181"/>
    </row>
    <row r="88" spans="1:19" ht="20.25" customHeight="1">
      <c r="A88" s="185">
        <v>66</v>
      </c>
      <c r="B88" s="181"/>
      <c r="C88" s="181"/>
      <c r="D88" s="180"/>
      <c r="E88" s="180"/>
      <c r="F88" s="180"/>
      <c r="G88" s="180"/>
      <c r="H88" s="182"/>
      <c r="I88" s="183"/>
      <c r="J88" s="183"/>
      <c r="K88" s="181"/>
      <c r="L88" s="181"/>
      <c r="M88" s="181"/>
      <c r="N88" s="181"/>
      <c r="O88" s="181"/>
      <c r="P88" s="186"/>
      <c r="Q88" s="185"/>
      <c r="R88" s="185"/>
      <c r="S88" s="181"/>
    </row>
    <row r="89" spans="1:19" ht="20.25" customHeight="1">
      <c r="A89" s="185">
        <v>67</v>
      </c>
      <c r="B89" s="181"/>
      <c r="C89" s="181"/>
      <c r="D89" s="180"/>
      <c r="E89" s="180"/>
      <c r="F89" s="180"/>
      <c r="G89" s="180"/>
      <c r="H89" s="182"/>
      <c r="I89" s="183"/>
      <c r="J89" s="183"/>
      <c r="K89" s="181"/>
      <c r="L89" s="181"/>
      <c r="M89" s="181"/>
      <c r="N89" s="181"/>
      <c r="O89" s="181"/>
      <c r="P89" s="186"/>
      <c r="Q89" s="185"/>
      <c r="R89" s="185"/>
      <c r="S89" s="181"/>
    </row>
    <row r="90" spans="1:19" ht="20.25" customHeight="1">
      <c r="A90" s="185">
        <v>68</v>
      </c>
      <c r="B90" s="181"/>
      <c r="C90" s="181"/>
      <c r="D90" s="180"/>
      <c r="E90" s="180"/>
      <c r="F90" s="180"/>
      <c r="G90" s="180"/>
      <c r="H90" s="182"/>
      <c r="I90" s="183"/>
      <c r="J90" s="183"/>
      <c r="K90" s="181"/>
      <c r="L90" s="181"/>
      <c r="M90" s="181"/>
      <c r="N90" s="181"/>
      <c r="O90" s="181"/>
      <c r="P90" s="186"/>
      <c r="Q90" s="185"/>
      <c r="R90" s="185"/>
      <c r="S90" s="181"/>
    </row>
    <row r="91" spans="1:19" ht="20.25" customHeight="1">
      <c r="A91" s="185">
        <v>69</v>
      </c>
      <c r="B91" s="181"/>
      <c r="C91" s="181"/>
      <c r="D91" s="180"/>
      <c r="E91" s="180"/>
      <c r="F91" s="180"/>
      <c r="G91" s="180"/>
      <c r="H91" s="182"/>
      <c r="I91" s="183"/>
      <c r="J91" s="183"/>
      <c r="K91" s="181"/>
      <c r="L91" s="181"/>
      <c r="M91" s="181"/>
      <c r="N91" s="181"/>
      <c r="O91" s="181"/>
      <c r="P91" s="186"/>
      <c r="Q91" s="185"/>
      <c r="R91" s="185"/>
      <c r="S91" s="181"/>
    </row>
    <row r="92" spans="1:19" ht="20.25" customHeight="1">
      <c r="A92" s="185">
        <v>70</v>
      </c>
      <c r="B92" s="181"/>
      <c r="C92" s="181"/>
      <c r="D92" s="180"/>
      <c r="E92" s="180"/>
      <c r="F92" s="180"/>
      <c r="G92" s="180"/>
      <c r="H92" s="182"/>
      <c r="I92" s="183"/>
      <c r="J92" s="183"/>
      <c r="K92" s="181"/>
      <c r="L92" s="181"/>
      <c r="M92" s="181"/>
      <c r="N92" s="181"/>
      <c r="O92" s="181"/>
      <c r="P92" s="186"/>
      <c r="Q92" s="185"/>
      <c r="R92" s="185"/>
      <c r="S92" s="181"/>
    </row>
    <row r="93" spans="1:19" ht="20.25" customHeight="1">
      <c r="A93" s="185">
        <v>71</v>
      </c>
      <c r="B93" s="181"/>
      <c r="C93" s="181"/>
      <c r="D93" s="180"/>
      <c r="E93" s="180"/>
      <c r="F93" s="180"/>
      <c r="G93" s="180"/>
      <c r="H93" s="182"/>
      <c r="I93" s="183"/>
      <c r="J93" s="183"/>
      <c r="K93" s="181"/>
      <c r="L93" s="181"/>
      <c r="M93" s="181"/>
      <c r="N93" s="181"/>
      <c r="O93" s="181"/>
      <c r="P93" s="186"/>
      <c r="Q93" s="185"/>
      <c r="R93" s="185"/>
      <c r="S93" s="181"/>
    </row>
    <row r="94" spans="1:19" ht="20.25" customHeight="1">
      <c r="A94" s="185">
        <v>72</v>
      </c>
      <c r="B94" s="181"/>
      <c r="C94" s="181"/>
      <c r="D94" s="180"/>
      <c r="E94" s="180"/>
      <c r="F94" s="180"/>
      <c r="G94" s="180"/>
      <c r="H94" s="182"/>
      <c r="I94" s="183"/>
      <c r="J94" s="183"/>
      <c r="K94" s="181"/>
      <c r="L94" s="181"/>
      <c r="M94" s="181"/>
      <c r="N94" s="181"/>
      <c r="O94" s="181"/>
      <c r="P94" s="186"/>
      <c r="Q94" s="185"/>
      <c r="R94" s="185"/>
      <c r="S94" s="181"/>
    </row>
    <row r="95" spans="1:19" ht="20.25" customHeight="1">
      <c r="A95" s="185">
        <v>73</v>
      </c>
      <c r="B95" s="181"/>
      <c r="C95" s="181"/>
      <c r="D95" s="180"/>
      <c r="E95" s="180"/>
      <c r="F95" s="180"/>
      <c r="G95" s="180"/>
      <c r="H95" s="182"/>
      <c r="I95" s="183"/>
      <c r="J95" s="183"/>
      <c r="K95" s="181"/>
      <c r="L95" s="181"/>
      <c r="M95" s="181"/>
      <c r="N95" s="181"/>
      <c r="O95" s="181"/>
      <c r="P95" s="186"/>
      <c r="Q95" s="185"/>
      <c r="R95" s="185"/>
      <c r="S95" s="181"/>
    </row>
    <row r="96" spans="1:19" ht="20.25" customHeight="1">
      <c r="A96" s="185">
        <v>74</v>
      </c>
      <c r="B96" s="181"/>
      <c r="C96" s="181"/>
      <c r="D96" s="180"/>
      <c r="E96" s="180"/>
      <c r="F96" s="180"/>
      <c r="G96" s="180"/>
      <c r="H96" s="182"/>
      <c r="I96" s="183"/>
      <c r="J96" s="183"/>
      <c r="K96" s="181"/>
      <c r="L96" s="181"/>
      <c r="M96" s="181"/>
      <c r="N96" s="181"/>
      <c r="O96" s="181"/>
      <c r="P96" s="186"/>
      <c r="Q96" s="185"/>
      <c r="R96" s="185"/>
      <c r="S96" s="181"/>
    </row>
    <row r="97" spans="1:19" ht="20.25" customHeight="1">
      <c r="A97" s="185">
        <v>75</v>
      </c>
      <c r="B97" s="181"/>
      <c r="C97" s="181"/>
      <c r="D97" s="180"/>
      <c r="E97" s="180"/>
      <c r="F97" s="180"/>
      <c r="G97" s="180"/>
      <c r="H97" s="182"/>
      <c r="I97" s="183"/>
      <c r="J97" s="183"/>
      <c r="K97" s="181"/>
      <c r="L97" s="181"/>
      <c r="M97" s="181"/>
      <c r="N97" s="181"/>
      <c r="O97" s="181"/>
      <c r="P97" s="186"/>
      <c r="Q97" s="185"/>
      <c r="R97" s="185"/>
      <c r="S97" s="181"/>
    </row>
    <row r="98" spans="1:19" ht="20.25" customHeight="1">
      <c r="A98" s="185">
        <v>76</v>
      </c>
      <c r="B98" s="181"/>
      <c r="C98" s="181"/>
      <c r="D98" s="180"/>
      <c r="E98" s="180"/>
      <c r="F98" s="180"/>
      <c r="G98" s="180"/>
      <c r="H98" s="182"/>
      <c r="I98" s="183"/>
      <c r="J98" s="183"/>
      <c r="K98" s="181"/>
      <c r="L98" s="181"/>
      <c r="M98" s="181"/>
      <c r="N98" s="181"/>
      <c r="O98" s="181"/>
      <c r="P98" s="186"/>
      <c r="Q98" s="185"/>
      <c r="R98" s="185"/>
      <c r="S98" s="181"/>
    </row>
    <row r="99" spans="1:19" ht="20.25" customHeight="1">
      <c r="A99" s="185">
        <v>77</v>
      </c>
      <c r="B99" s="181"/>
      <c r="C99" s="181"/>
      <c r="D99" s="180"/>
      <c r="E99" s="180"/>
      <c r="F99" s="180"/>
      <c r="G99" s="180"/>
      <c r="H99" s="182"/>
      <c r="I99" s="183"/>
      <c r="J99" s="183"/>
      <c r="K99" s="181"/>
      <c r="L99" s="181"/>
      <c r="M99" s="181"/>
      <c r="N99" s="181"/>
      <c r="O99" s="181"/>
      <c r="P99" s="186"/>
      <c r="Q99" s="185"/>
      <c r="R99" s="185"/>
      <c r="S99" s="181"/>
    </row>
    <row r="100" spans="1:19" ht="20.25" customHeight="1">
      <c r="A100" s="185">
        <v>78</v>
      </c>
      <c r="B100" s="181"/>
      <c r="C100" s="181"/>
      <c r="D100" s="180"/>
      <c r="E100" s="180"/>
      <c r="F100" s="180"/>
      <c r="G100" s="180"/>
      <c r="H100" s="182"/>
      <c r="I100" s="183"/>
      <c r="J100" s="183"/>
      <c r="K100" s="181"/>
      <c r="L100" s="181"/>
      <c r="M100" s="181"/>
      <c r="N100" s="181"/>
      <c r="O100" s="181"/>
      <c r="P100" s="186"/>
      <c r="Q100" s="185"/>
      <c r="R100" s="185"/>
      <c r="S100" s="181"/>
    </row>
    <row r="101" spans="1:19" ht="20.25" customHeight="1">
      <c r="A101" s="185">
        <v>79</v>
      </c>
      <c r="B101" s="181"/>
      <c r="C101" s="181"/>
      <c r="D101" s="180"/>
      <c r="E101" s="180"/>
      <c r="F101" s="180"/>
      <c r="G101" s="180"/>
      <c r="H101" s="182"/>
      <c r="I101" s="183"/>
      <c r="J101" s="183"/>
      <c r="K101" s="181"/>
      <c r="L101" s="181"/>
      <c r="M101" s="181"/>
      <c r="N101" s="181"/>
      <c r="O101" s="181"/>
      <c r="P101" s="186"/>
      <c r="Q101" s="185"/>
      <c r="R101" s="185"/>
      <c r="S101" s="181"/>
    </row>
    <row r="102" spans="1:19" ht="20.25" customHeight="1">
      <c r="A102" s="185">
        <v>80</v>
      </c>
      <c r="B102" s="181"/>
      <c r="C102" s="181"/>
      <c r="D102" s="180"/>
      <c r="E102" s="180"/>
      <c r="F102" s="180"/>
      <c r="G102" s="180"/>
      <c r="H102" s="182"/>
      <c r="I102" s="183"/>
      <c r="J102" s="183"/>
      <c r="K102" s="181"/>
      <c r="L102" s="181"/>
      <c r="M102" s="181"/>
      <c r="N102" s="181"/>
      <c r="O102" s="181"/>
      <c r="P102" s="186"/>
      <c r="Q102" s="185"/>
      <c r="R102" s="185"/>
      <c r="S102" s="181"/>
    </row>
    <row r="103" spans="1:19" ht="20.25" customHeight="1">
      <c r="A103" s="185">
        <v>81</v>
      </c>
      <c r="B103" s="181"/>
      <c r="C103" s="181"/>
      <c r="D103" s="180"/>
      <c r="E103" s="180"/>
      <c r="F103" s="180"/>
      <c r="G103" s="180"/>
      <c r="H103" s="182"/>
      <c r="I103" s="183"/>
      <c r="J103" s="183"/>
      <c r="K103" s="181"/>
      <c r="L103" s="181"/>
      <c r="M103" s="181"/>
      <c r="N103" s="181"/>
      <c r="O103" s="181"/>
      <c r="P103" s="186"/>
      <c r="Q103" s="185"/>
      <c r="R103" s="185"/>
      <c r="S103" s="181"/>
    </row>
    <row r="104" spans="1:19" ht="20.25" customHeight="1">
      <c r="A104" s="185">
        <v>82</v>
      </c>
      <c r="B104" s="181"/>
      <c r="C104" s="181"/>
      <c r="D104" s="180"/>
      <c r="E104" s="180"/>
      <c r="F104" s="180"/>
      <c r="G104" s="180"/>
      <c r="H104" s="182"/>
      <c r="I104" s="183"/>
      <c r="J104" s="183"/>
      <c r="K104" s="181"/>
      <c r="L104" s="181"/>
      <c r="M104" s="181"/>
      <c r="N104" s="181"/>
      <c r="O104" s="181"/>
      <c r="P104" s="186"/>
      <c r="Q104" s="185"/>
      <c r="R104" s="185"/>
      <c r="S104" s="181"/>
    </row>
    <row r="105" spans="1:19" ht="20.25" customHeight="1">
      <c r="A105" s="185">
        <v>83</v>
      </c>
      <c r="B105" s="181"/>
      <c r="C105" s="181"/>
      <c r="D105" s="180"/>
      <c r="E105" s="180"/>
      <c r="F105" s="180"/>
      <c r="G105" s="180"/>
      <c r="H105" s="182"/>
      <c r="I105" s="183"/>
      <c r="J105" s="183"/>
      <c r="K105" s="181"/>
      <c r="L105" s="181"/>
      <c r="M105" s="181"/>
      <c r="N105" s="181"/>
      <c r="O105" s="181"/>
      <c r="P105" s="186"/>
      <c r="Q105" s="185"/>
      <c r="R105" s="185"/>
      <c r="S105" s="181"/>
    </row>
    <row r="106" spans="1:19" ht="20.25" customHeight="1">
      <c r="A106" s="185">
        <v>84</v>
      </c>
      <c r="B106" s="181"/>
      <c r="C106" s="181"/>
      <c r="D106" s="180"/>
      <c r="E106" s="180"/>
      <c r="F106" s="180"/>
      <c r="G106" s="180"/>
      <c r="H106" s="182"/>
      <c r="I106" s="183"/>
      <c r="J106" s="183"/>
      <c r="K106" s="181"/>
      <c r="L106" s="181"/>
      <c r="M106" s="181"/>
      <c r="N106" s="181"/>
      <c r="O106" s="181"/>
      <c r="P106" s="186"/>
      <c r="Q106" s="185"/>
      <c r="R106" s="185"/>
      <c r="S106" s="181"/>
    </row>
    <row r="107" spans="1:19" ht="20.25" customHeight="1">
      <c r="A107" s="185">
        <v>85</v>
      </c>
      <c r="B107" s="181"/>
      <c r="C107" s="181"/>
      <c r="D107" s="180"/>
      <c r="E107" s="180"/>
      <c r="F107" s="180"/>
      <c r="G107" s="180"/>
      <c r="H107" s="182"/>
      <c r="I107" s="183"/>
      <c r="J107" s="183"/>
      <c r="K107" s="181"/>
      <c r="L107" s="181"/>
      <c r="M107" s="181"/>
      <c r="N107" s="181"/>
      <c r="O107" s="181"/>
      <c r="P107" s="186"/>
      <c r="Q107" s="185"/>
      <c r="R107" s="185"/>
      <c r="S107" s="181"/>
    </row>
    <row r="108" spans="1:19" ht="20.25" customHeight="1">
      <c r="A108" s="185">
        <v>86</v>
      </c>
      <c r="B108" s="181"/>
      <c r="C108" s="181"/>
      <c r="D108" s="180"/>
      <c r="E108" s="180"/>
      <c r="F108" s="180"/>
      <c r="G108" s="180"/>
      <c r="H108" s="182"/>
      <c r="I108" s="183"/>
      <c r="J108" s="183"/>
      <c r="K108" s="181"/>
      <c r="L108" s="181"/>
      <c r="M108" s="181"/>
      <c r="N108" s="181"/>
      <c r="O108" s="181"/>
      <c r="P108" s="186"/>
      <c r="Q108" s="185"/>
      <c r="R108" s="185"/>
      <c r="S108" s="181"/>
    </row>
    <row r="109" spans="1:19" ht="20.25" customHeight="1">
      <c r="A109" s="185">
        <v>87</v>
      </c>
      <c r="B109" s="181"/>
      <c r="C109" s="181"/>
      <c r="D109" s="180"/>
      <c r="E109" s="180"/>
      <c r="F109" s="180"/>
      <c r="G109" s="180"/>
      <c r="H109" s="182"/>
      <c r="I109" s="183"/>
      <c r="J109" s="183"/>
      <c r="K109" s="181"/>
      <c r="L109" s="181"/>
      <c r="M109" s="181"/>
      <c r="N109" s="181"/>
      <c r="O109" s="181"/>
      <c r="P109" s="186"/>
      <c r="Q109" s="185"/>
      <c r="R109" s="185"/>
      <c r="S109" s="181"/>
    </row>
    <row r="110" spans="1:19" ht="20.25" customHeight="1">
      <c r="A110" s="185">
        <v>88</v>
      </c>
      <c r="B110" s="181"/>
      <c r="C110" s="181"/>
      <c r="D110" s="180"/>
      <c r="E110" s="180"/>
      <c r="F110" s="180"/>
      <c r="G110" s="180"/>
      <c r="H110" s="182"/>
      <c r="I110" s="183"/>
      <c r="J110" s="183"/>
      <c r="K110" s="181"/>
      <c r="L110" s="181"/>
      <c r="M110" s="181"/>
      <c r="N110" s="181"/>
      <c r="O110" s="181"/>
      <c r="P110" s="186"/>
      <c r="Q110" s="185"/>
      <c r="R110" s="185"/>
      <c r="S110" s="181"/>
    </row>
    <row r="111" spans="1:19" ht="20.25" customHeight="1">
      <c r="A111" s="185">
        <v>89</v>
      </c>
      <c r="B111" s="181"/>
      <c r="C111" s="181"/>
      <c r="D111" s="180"/>
      <c r="E111" s="180"/>
      <c r="F111" s="180"/>
      <c r="G111" s="180"/>
      <c r="H111" s="182"/>
      <c r="I111" s="183"/>
      <c r="J111" s="183"/>
      <c r="K111" s="181"/>
      <c r="L111" s="181"/>
      <c r="M111" s="181"/>
      <c r="N111" s="181"/>
      <c r="O111" s="181"/>
      <c r="P111" s="186"/>
      <c r="Q111" s="185"/>
      <c r="R111" s="185"/>
      <c r="S111" s="181"/>
    </row>
    <row r="112" spans="1:19" ht="20.25" customHeight="1">
      <c r="A112" s="185">
        <v>90</v>
      </c>
      <c r="B112" s="181"/>
      <c r="C112" s="181"/>
      <c r="D112" s="180"/>
      <c r="E112" s="180"/>
      <c r="F112" s="180"/>
      <c r="G112" s="180"/>
      <c r="H112" s="182"/>
      <c r="I112" s="183"/>
      <c r="J112" s="183"/>
      <c r="K112" s="181"/>
      <c r="L112" s="181"/>
      <c r="M112" s="181"/>
      <c r="N112" s="181"/>
      <c r="O112" s="181"/>
      <c r="P112" s="186"/>
      <c r="Q112" s="185"/>
      <c r="R112" s="185"/>
      <c r="S112" s="181"/>
    </row>
    <row r="113" spans="1:19" ht="20.25" customHeight="1">
      <c r="A113" s="185">
        <v>91</v>
      </c>
      <c r="B113" s="181"/>
      <c r="C113" s="181"/>
      <c r="D113" s="180"/>
      <c r="E113" s="180"/>
      <c r="F113" s="180"/>
      <c r="G113" s="180"/>
      <c r="H113" s="182"/>
      <c r="I113" s="183"/>
      <c r="J113" s="183"/>
      <c r="K113" s="181"/>
      <c r="L113" s="181"/>
      <c r="M113" s="181"/>
      <c r="N113" s="181"/>
      <c r="O113" s="181"/>
      <c r="P113" s="186"/>
      <c r="Q113" s="185"/>
      <c r="R113" s="185"/>
      <c r="S113" s="181"/>
    </row>
    <row r="114" spans="1:19" ht="20.25" customHeight="1">
      <c r="A114" s="185">
        <v>92</v>
      </c>
      <c r="B114" s="181"/>
      <c r="C114" s="181"/>
      <c r="D114" s="180"/>
      <c r="E114" s="180"/>
      <c r="F114" s="180"/>
      <c r="G114" s="180"/>
      <c r="H114" s="182"/>
      <c r="I114" s="183"/>
      <c r="J114" s="183"/>
      <c r="K114" s="181"/>
      <c r="L114" s="181"/>
      <c r="M114" s="181"/>
      <c r="N114" s="181"/>
      <c r="O114" s="181"/>
      <c r="P114" s="186"/>
      <c r="Q114" s="185"/>
      <c r="R114" s="185"/>
      <c r="S114" s="181"/>
    </row>
    <row r="115" spans="1:19" ht="20.25" customHeight="1">
      <c r="A115" s="185">
        <v>93</v>
      </c>
      <c r="B115" s="181"/>
      <c r="C115" s="181"/>
      <c r="D115" s="180"/>
      <c r="E115" s="180"/>
      <c r="F115" s="180"/>
      <c r="G115" s="180"/>
      <c r="H115" s="182"/>
      <c r="I115" s="183"/>
      <c r="J115" s="183"/>
      <c r="K115" s="181"/>
      <c r="L115" s="181"/>
      <c r="M115" s="181"/>
      <c r="N115" s="181"/>
      <c r="O115" s="181"/>
      <c r="P115" s="186"/>
      <c r="Q115" s="185"/>
      <c r="R115" s="185"/>
      <c r="S115" s="181"/>
    </row>
    <row r="116" spans="1:19" ht="20.25" customHeight="1">
      <c r="A116" s="185">
        <v>94</v>
      </c>
      <c r="B116" s="181"/>
      <c r="C116" s="181"/>
      <c r="D116" s="180"/>
      <c r="E116" s="180"/>
      <c r="F116" s="180"/>
      <c r="G116" s="180"/>
      <c r="H116" s="182"/>
      <c r="I116" s="183"/>
      <c r="J116" s="183"/>
      <c r="K116" s="181"/>
      <c r="L116" s="181"/>
      <c r="M116" s="181"/>
      <c r="N116" s="181"/>
      <c r="O116" s="181"/>
      <c r="P116" s="186"/>
      <c r="Q116" s="185"/>
      <c r="R116" s="185"/>
      <c r="S116" s="181"/>
    </row>
    <row r="117" spans="1:19" ht="20.25" customHeight="1">
      <c r="A117" s="185">
        <v>95</v>
      </c>
      <c r="B117" s="181"/>
      <c r="C117" s="181"/>
      <c r="D117" s="180"/>
      <c r="E117" s="180"/>
      <c r="F117" s="180"/>
      <c r="G117" s="180"/>
      <c r="H117" s="182"/>
      <c r="I117" s="183"/>
      <c r="J117" s="183"/>
      <c r="K117" s="181"/>
      <c r="L117" s="181"/>
      <c r="M117" s="181"/>
      <c r="N117" s="181"/>
      <c r="O117" s="181"/>
      <c r="P117" s="186"/>
      <c r="Q117" s="185"/>
      <c r="R117" s="185"/>
      <c r="S117" s="181"/>
    </row>
    <row r="118" spans="1:19" ht="20.25" customHeight="1">
      <c r="A118" s="185">
        <v>96</v>
      </c>
      <c r="B118" s="181"/>
      <c r="C118" s="181"/>
      <c r="D118" s="180"/>
      <c r="E118" s="180"/>
      <c r="F118" s="180"/>
      <c r="G118" s="180"/>
      <c r="H118" s="182"/>
      <c r="I118" s="183"/>
      <c r="J118" s="183"/>
      <c r="K118" s="181"/>
      <c r="L118" s="181"/>
      <c r="M118" s="181"/>
      <c r="N118" s="181"/>
      <c r="O118" s="181"/>
      <c r="P118" s="186"/>
      <c r="Q118" s="185"/>
      <c r="R118" s="185"/>
      <c r="S118" s="181"/>
    </row>
    <row r="119" spans="1:19" ht="20.25" customHeight="1">
      <c r="A119" s="185">
        <v>97</v>
      </c>
      <c r="B119" s="181"/>
      <c r="C119" s="181"/>
      <c r="D119" s="180"/>
      <c r="E119" s="180"/>
      <c r="F119" s="180"/>
      <c r="G119" s="180"/>
      <c r="H119" s="182"/>
      <c r="I119" s="183"/>
      <c r="J119" s="183"/>
      <c r="K119" s="181"/>
      <c r="L119" s="181"/>
      <c r="M119" s="181"/>
      <c r="N119" s="181"/>
      <c r="O119" s="181"/>
      <c r="P119" s="186"/>
      <c r="Q119" s="185"/>
      <c r="R119" s="185"/>
      <c r="S119" s="181"/>
    </row>
    <row r="120" spans="1:19" ht="20.25" customHeight="1">
      <c r="A120" s="185">
        <v>98</v>
      </c>
      <c r="B120" s="181"/>
      <c r="C120" s="181"/>
      <c r="D120" s="180"/>
      <c r="E120" s="180"/>
      <c r="F120" s="180"/>
      <c r="G120" s="180"/>
      <c r="H120" s="182"/>
      <c r="I120" s="183"/>
      <c r="J120" s="183"/>
      <c r="K120" s="181"/>
      <c r="L120" s="181"/>
      <c r="M120" s="181"/>
      <c r="N120" s="181"/>
      <c r="O120" s="181"/>
      <c r="P120" s="186"/>
      <c r="Q120" s="185"/>
      <c r="R120" s="185"/>
      <c r="S120" s="181"/>
    </row>
    <row r="121" spans="1:19" ht="20.25" customHeight="1">
      <c r="A121" s="185">
        <v>99</v>
      </c>
      <c r="B121" s="181"/>
      <c r="C121" s="181"/>
      <c r="D121" s="180"/>
      <c r="E121" s="180"/>
      <c r="F121" s="180"/>
      <c r="G121" s="180"/>
      <c r="H121" s="182"/>
      <c r="I121" s="183"/>
      <c r="J121" s="183"/>
      <c r="K121" s="181"/>
      <c r="L121" s="181"/>
      <c r="M121" s="181"/>
      <c r="N121" s="181"/>
      <c r="O121" s="181"/>
      <c r="P121" s="186"/>
      <c r="Q121" s="185"/>
      <c r="R121" s="185"/>
      <c r="S121" s="181"/>
    </row>
    <row r="122" spans="1:19" ht="20.25" customHeight="1">
      <c r="A122" s="185">
        <v>100</v>
      </c>
      <c r="B122" s="181"/>
      <c r="C122" s="181"/>
      <c r="D122" s="180"/>
      <c r="E122" s="180"/>
      <c r="F122" s="180"/>
      <c r="G122" s="180"/>
      <c r="H122" s="182"/>
      <c r="I122" s="183"/>
      <c r="J122" s="183"/>
      <c r="K122" s="181"/>
      <c r="L122" s="181"/>
      <c r="M122" s="181"/>
      <c r="N122" s="181"/>
      <c r="O122" s="181"/>
      <c r="P122" s="186"/>
      <c r="Q122" s="185"/>
      <c r="R122" s="185"/>
      <c r="S122" s="181"/>
    </row>
    <row r="123" spans="1:19" ht="20.25" customHeight="1">
      <c r="A123" s="185">
        <v>101</v>
      </c>
      <c r="B123" s="181"/>
      <c r="C123" s="181"/>
      <c r="D123" s="180"/>
      <c r="E123" s="180"/>
      <c r="F123" s="180"/>
      <c r="G123" s="180"/>
      <c r="H123" s="182"/>
      <c r="I123" s="183"/>
      <c r="J123" s="183"/>
      <c r="K123" s="181"/>
      <c r="L123" s="181"/>
      <c r="M123" s="181"/>
      <c r="N123" s="181"/>
      <c r="O123" s="181"/>
      <c r="P123" s="186"/>
      <c r="Q123" s="185"/>
      <c r="R123" s="185"/>
      <c r="S123" s="181"/>
    </row>
    <row r="124" spans="1:19" ht="20.25" customHeight="1">
      <c r="A124" s="185">
        <v>102</v>
      </c>
      <c r="B124" s="181"/>
      <c r="C124" s="181"/>
      <c r="D124" s="180"/>
      <c r="E124" s="180"/>
      <c r="F124" s="180"/>
      <c r="G124" s="180"/>
      <c r="H124" s="182"/>
      <c r="I124" s="183"/>
      <c r="J124" s="183"/>
      <c r="K124" s="181"/>
      <c r="L124" s="181"/>
      <c r="M124" s="181"/>
      <c r="N124" s="181"/>
      <c r="O124" s="181"/>
      <c r="P124" s="186"/>
      <c r="Q124" s="185"/>
      <c r="R124" s="185"/>
      <c r="S124" s="181"/>
    </row>
    <row r="125" spans="1:19" ht="20.25" customHeight="1">
      <c r="A125" s="185">
        <v>103</v>
      </c>
      <c r="B125" s="181"/>
      <c r="C125" s="181"/>
      <c r="D125" s="180"/>
      <c r="E125" s="180"/>
      <c r="F125" s="180"/>
      <c r="G125" s="180"/>
      <c r="H125" s="182"/>
      <c r="I125" s="183"/>
      <c r="J125" s="183"/>
      <c r="K125" s="181"/>
      <c r="L125" s="181"/>
      <c r="M125" s="181"/>
      <c r="N125" s="181"/>
      <c r="O125" s="181"/>
      <c r="P125" s="186"/>
      <c r="Q125" s="185"/>
      <c r="R125" s="185"/>
      <c r="S125" s="181"/>
    </row>
    <row r="126" spans="1:19" ht="20.25" customHeight="1">
      <c r="A126" s="185">
        <v>104</v>
      </c>
      <c r="B126" s="181"/>
      <c r="C126" s="181"/>
      <c r="D126" s="180"/>
      <c r="E126" s="180"/>
      <c r="F126" s="180"/>
      <c r="G126" s="180"/>
      <c r="H126" s="182"/>
      <c r="I126" s="183"/>
      <c r="J126" s="183"/>
      <c r="K126" s="181"/>
      <c r="L126" s="181"/>
      <c r="M126" s="181"/>
      <c r="N126" s="181"/>
      <c r="O126" s="181"/>
      <c r="P126" s="186"/>
      <c r="Q126" s="185"/>
      <c r="R126" s="185"/>
      <c r="S126" s="181"/>
    </row>
    <row r="127" spans="1:19" ht="20.25" customHeight="1">
      <c r="A127" s="185">
        <v>105</v>
      </c>
      <c r="B127" s="181"/>
      <c r="C127" s="181"/>
      <c r="D127" s="180"/>
      <c r="E127" s="180"/>
      <c r="F127" s="180"/>
      <c r="G127" s="180"/>
      <c r="H127" s="182"/>
      <c r="I127" s="183"/>
      <c r="J127" s="183"/>
      <c r="K127" s="181"/>
      <c r="L127" s="181"/>
      <c r="M127" s="181"/>
      <c r="N127" s="181"/>
      <c r="O127" s="181"/>
      <c r="P127" s="186"/>
      <c r="Q127" s="185"/>
      <c r="R127" s="185"/>
      <c r="S127" s="181"/>
    </row>
    <row r="128" spans="1:19" ht="20.25" customHeight="1">
      <c r="A128" s="185">
        <v>106</v>
      </c>
      <c r="B128" s="181"/>
      <c r="C128" s="181"/>
      <c r="D128" s="180"/>
      <c r="E128" s="180"/>
      <c r="F128" s="180"/>
      <c r="G128" s="180"/>
      <c r="H128" s="182"/>
      <c r="I128" s="183"/>
      <c r="J128" s="183"/>
      <c r="K128" s="181"/>
      <c r="L128" s="181"/>
      <c r="M128" s="181"/>
      <c r="N128" s="181"/>
      <c r="O128" s="181"/>
      <c r="P128" s="186"/>
      <c r="Q128" s="185"/>
      <c r="R128" s="185"/>
      <c r="S128" s="181"/>
    </row>
    <row r="129" spans="1:19" ht="20.25" customHeight="1">
      <c r="A129" s="185">
        <v>107</v>
      </c>
      <c r="B129" s="181"/>
      <c r="C129" s="181"/>
      <c r="D129" s="180"/>
      <c r="E129" s="180"/>
      <c r="F129" s="180"/>
      <c r="G129" s="180"/>
      <c r="H129" s="182"/>
      <c r="I129" s="183"/>
      <c r="J129" s="183"/>
      <c r="K129" s="181"/>
      <c r="L129" s="181"/>
      <c r="M129" s="181"/>
      <c r="N129" s="181"/>
      <c r="O129" s="181"/>
      <c r="P129" s="186"/>
      <c r="Q129" s="185"/>
      <c r="R129" s="185"/>
      <c r="S129" s="181"/>
    </row>
    <row r="130" spans="1:19" ht="20.25" customHeight="1">
      <c r="A130" s="185">
        <v>108</v>
      </c>
      <c r="B130" s="181"/>
      <c r="C130" s="181"/>
      <c r="D130" s="180"/>
      <c r="E130" s="180"/>
      <c r="F130" s="180"/>
      <c r="G130" s="180"/>
      <c r="H130" s="182"/>
      <c r="I130" s="183"/>
      <c r="J130" s="183"/>
      <c r="K130" s="181"/>
      <c r="L130" s="181"/>
      <c r="M130" s="181"/>
      <c r="N130" s="181"/>
      <c r="O130" s="181"/>
      <c r="P130" s="186"/>
      <c r="Q130" s="185"/>
      <c r="R130" s="185"/>
      <c r="S130" s="181"/>
    </row>
    <row r="131" spans="1:19" ht="20.25" customHeight="1">
      <c r="A131" s="185">
        <v>109</v>
      </c>
      <c r="B131" s="181"/>
      <c r="C131" s="181"/>
      <c r="D131" s="180"/>
      <c r="E131" s="180"/>
      <c r="F131" s="180"/>
      <c r="G131" s="180"/>
      <c r="H131" s="182"/>
      <c r="I131" s="183"/>
      <c r="J131" s="183"/>
      <c r="K131" s="181"/>
      <c r="L131" s="181"/>
      <c r="M131" s="181"/>
      <c r="N131" s="181"/>
      <c r="O131" s="181"/>
      <c r="P131" s="186"/>
      <c r="Q131" s="185"/>
      <c r="R131" s="185"/>
      <c r="S131" s="181"/>
    </row>
    <row r="132" spans="1:19" ht="20.25" customHeight="1">
      <c r="A132" s="185">
        <v>110</v>
      </c>
      <c r="B132" s="181"/>
      <c r="C132" s="181"/>
      <c r="D132" s="180"/>
      <c r="E132" s="180"/>
      <c r="F132" s="180"/>
      <c r="G132" s="180"/>
      <c r="H132" s="182"/>
      <c r="I132" s="183"/>
      <c r="J132" s="183"/>
      <c r="K132" s="181"/>
      <c r="L132" s="181"/>
      <c r="M132" s="181"/>
      <c r="N132" s="181"/>
      <c r="O132" s="181"/>
      <c r="P132" s="186"/>
      <c r="Q132" s="185"/>
      <c r="R132" s="185"/>
      <c r="S132" s="181"/>
    </row>
    <row r="133" spans="1:19" ht="20.25" customHeight="1">
      <c r="A133" s="185">
        <v>111</v>
      </c>
      <c r="B133" s="181"/>
      <c r="C133" s="181"/>
      <c r="D133" s="180"/>
      <c r="E133" s="180"/>
      <c r="F133" s="180"/>
      <c r="G133" s="180"/>
      <c r="H133" s="182"/>
      <c r="I133" s="183"/>
      <c r="J133" s="183"/>
      <c r="K133" s="181"/>
      <c r="L133" s="181"/>
      <c r="M133" s="181"/>
      <c r="N133" s="181"/>
      <c r="O133" s="181"/>
      <c r="P133" s="186"/>
      <c r="Q133" s="185"/>
      <c r="R133" s="185"/>
      <c r="S133" s="181"/>
    </row>
    <row r="134" spans="1:19" ht="20.25" customHeight="1">
      <c r="A134" s="185">
        <v>112</v>
      </c>
      <c r="B134" s="181"/>
      <c r="C134" s="181"/>
      <c r="D134" s="180"/>
      <c r="E134" s="180"/>
      <c r="F134" s="180"/>
      <c r="G134" s="180"/>
      <c r="H134" s="182"/>
      <c r="I134" s="183"/>
      <c r="J134" s="183"/>
      <c r="K134" s="181"/>
      <c r="L134" s="181"/>
      <c r="M134" s="181"/>
      <c r="N134" s="181"/>
      <c r="O134" s="181"/>
      <c r="P134" s="186"/>
      <c r="Q134" s="185"/>
      <c r="R134" s="185"/>
      <c r="S134" s="181"/>
    </row>
    <row r="135" spans="1:19" ht="20.25" customHeight="1">
      <c r="A135" s="185">
        <v>113</v>
      </c>
      <c r="B135" s="181"/>
      <c r="C135" s="181"/>
      <c r="D135" s="180"/>
      <c r="E135" s="180"/>
      <c r="F135" s="180"/>
      <c r="G135" s="180"/>
      <c r="H135" s="182"/>
      <c r="I135" s="183"/>
      <c r="J135" s="183"/>
      <c r="K135" s="181"/>
      <c r="L135" s="181"/>
      <c r="M135" s="181"/>
      <c r="N135" s="181"/>
      <c r="O135" s="181"/>
      <c r="P135" s="186"/>
      <c r="Q135" s="185"/>
      <c r="R135" s="185"/>
      <c r="S135" s="181"/>
    </row>
    <row r="136" spans="1:19" ht="20.25" customHeight="1">
      <c r="A136" s="185">
        <v>114</v>
      </c>
      <c r="B136" s="181"/>
      <c r="C136" s="181"/>
      <c r="D136" s="180"/>
      <c r="E136" s="180"/>
      <c r="F136" s="180"/>
      <c r="G136" s="180"/>
      <c r="H136" s="182"/>
      <c r="I136" s="183"/>
      <c r="J136" s="183"/>
      <c r="K136" s="181"/>
      <c r="L136" s="181"/>
      <c r="M136" s="181"/>
      <c r="N136" s="181"/>
      <c r="O136" s="181"/>
      <c r="P136" s="186"/>
      <c r="Q136" s="185"/>
      <c r="R136" s="185"/>
      <c r="S136" s="181"/>
    </row>
    <row r="137" spans="1:19" ht="20.25" customHeight="1">
      <c r="A137" s="185">
        <v>115</v>
      </c>
      <c r="B137" s="181"/>
      <c r="C137" s="181"/>
      <c r="D137" s="180"/>
      <c r="E137" s="180"/>
      <c r="F137" s="180"/>
      <c r="G137" s="180"/>
      <c r="H137" s="182"/>
      <c r="I137" s="183"/>
      <c r="J137" s="183"/>
      <c r="K137" s="181"/>
      <c r="L137" s="181"/>
      <c r="M137" s="181"/>
      <c r="N137" s="181"/>
      <c r="O137" s="181"/>
      <c r="P137" s="186"/>
      <c r="Q137" s="185"/>
      <c r="R137" s="185"/>
      <c r="S137" s="181"/>
    </row>
    <row r="138" spans="1:19" ht="20.25" customHeight="1">
      <c r="A138" s="185">
        <v>116</v>
      </c>
      <c r="B138" s="181"/>
      <c r="C138" s="181"/>
      <c r="D138" s="180"/>
      <c r="E138" s="180"/>
      <c r="F138" s="180"/>
      <c r="G138" s="180"/>
      <c r="H138" s="182"/>
      <c r="I138" s="183"/>
      <c r="J138" s="183"/>
      <c r="K138" s="181"/>
      <c r="L138" s="181"/>
      <c r="M138" s="181"/>
      <c r="N138" s="181"/>
      <c r="O138" s="181"/>
      <c r="P138" s="186"/>
      <c r="Q138" s="185"/>
      <c r="R138" s="185"/>
      <c r="S138" s="181"/>
    </row>
    <row r="139" spans="1:19" ht="20.25" customHeight="1">
      <c r="A139" s="185">
        <v>117</v>
      </c>
      <c r="B139" s="181"/>
      <c r="C139" s="181"/>
      <c r="D139" s="180"/>
      <c r="E139" s="180"/>
      <c r="F139" s="180"/>
      <c r="G139" s="180"/>
      <c r="H139" s="182"/>
      <c r="I139" s="183"/>
      <c r="J139" s="183"/>
      <c r="K139" s="181"/>
      <c r="L139" s="181"/>
      <c r="M139" s="181"/>
      <c r="N139" s="181"/>
      <c r="O139" s="181"/>
      <c r="P139" s="186"/>
      <c r="Q139" s="185"/>
      <c r="R139" s="185"/>
      <c r="S139" s="181"/>
    </row>
    <row r="140" spans="1:19" ht="20.25" customHeight="1">
      <c r="A140" s="185">
        <v>118</v>
      </c>
      <c r="B140" s="181"/>
      <c r="C140" s="181"/>
      <c r="D140" s="180"/>
      <c r="E140" s="180"/>
      <c r="F140" s="180"/>
      <c r="G140" s="180"/>
      <c r="H140" s="182"/>
      <c r="I140" s="183"/>
      <c r="J140" s="183"/>
      <c r="K140" s="181"/>
      <c r="L140" s="181"/>
      <c r="M140" s="181"/>
      <c r="N140" s="181"/>
      <c r="O140" s="181"/>
      <c r="P140" s="186"/>
      <c r="Q140" s="185"/>
      <c r="R140" s="185"/>
      <c r="S140" s="181"/>
    </row>
    <row r="141" spans="1:19" ht="20.25" customHeight="1">
      <c r="A141" s="185">
        <v>119</v>
      </c>
      <c r="B141" s="181"/>
      <c r="C141" s="181"/>
      <c r="D141" s="180"/>
      <c r="E141" s="180"/>
      <c r="F141" s="180"/>
      <c r="G141" s="180"/>
      <c r="H141" s="182"/>
      <c r="I141" s="183"/>
      <c r="J141" s="183"/>
      <c r="K141" s="181"/>
      <c r="L141" s="181"/>
      <c r="M141" s="181"/>
      <c r="N141" s="181"/>
      <c r="O141" s="181"/>
      <c r="P141" s="186"/>
      <c r="Q141" s="185"/>
      <c r="R141" s="185"/>
      <c r="S141" s="181"/>
    </row>
    <row r="142" spans="1:19" ht="20.25" customHeight="1">
      <c r="A142" s="185">
        <v>120</v>
      </c>
      <c r="B142" s="181"/>
      <c r="C142" s="181"/>
      <c r="D142" s="180"/>
      <c r="E142" s="180"/>
      <c r="F142" s="180"/>
      <c r="G142" s="180"/>
      <c r="H142" s="182"/>
      <c r="I142" s="183"/>
      <c r="J142" s="183"/>
      <c r="K142" s="181"/>
      <c r="L142" s="181"/>
      <c r="M142" s="181"/>
      <c r="N142" s="181"/>
      <c r="O142" s="181"/>
      <c r="P142" s="186"/>
      <c r="Q142" s="185"/>
      <c r="R142" s="185"/>
      <c r="S142" s="181"/>
    </row>
    <row r="143" spans="1:19" ht="20.25" customHeight="1">
      <c r="A143" s="185">
        <v>121</v>
      </c>
      <c r="B143" s="181"/>
      <c r="C143" s="181"/>
      <c r="D143" s="180"/>
      <c r="E143" s="180"/>
      <c r="F143" s="180"/>
      <c r="G143" s="180"/>
      <c r="H143" s="182"/>
      <c r="I143" s="183"/>
      <c r="J143" s="183"/>
      <c r="K143" s="181"/>
      <c r="L143" s="181"/>
      <c r="M143" s="181"/>
      <c r="N143" s="181"/>
      <c r="O143" s="181"/>
      <c r="P143" s="186"/>
      <c r="Q143" s="185"/>
      <c r="R143" s="185"/>
      <c r="S143" s="181"/>
    </row>
    <row r="144" spans="1:19" ht="20.25" customHeight="1">
      <c r="A144" s="185">
        <v>122</v>
      </c>
      <c r="B144" s="181"/>
      <c r="C144" s="181"/>
      <c r="D144" s="180"/>
      <c r="E144" s="180"/>
      <c r="F144" s="180"/>
      <c r="G144" s="180"/>
      <c r="H144" s="182"/>
      <c r="I144" s="183"/>
      <c r="J144" s="183"/>
      <c r="K144" s="181"/>
      <c r="L144" s="181"/>
      <c r="M144" s="181"/>
      <c r="N144" s="181"/>
      <c r="O144" s="181"/>
      <c r="P144" s="186"/>
      <c r="Q144" s="185"/>
      <c r="R144" s="185"/>
      <c r="S144" s="181"/>
    </row>
    <row r="145" spans="1:19" ht="20.25" customHeight="1">
      <c r="A145" s="185">
        <v>123</v>
      </c>
      <c r="B145" s="181"/>
      <c r="C145" s="181"/>
      <c r="D145" s="180"/>
      <c r="E145" s="180"/>
      <c r="F145" s="180"/>
      <c r="G145" s="180"/>
      <c r="H145" s="182"/>
      <c r="I145" s="183"/>
      <c r="J145" s="183"/>
      <c r="K145" s="181"/>
      <c r="L145" s="181"/>
      <c r="M145" s="181"/>
      <c r="N145" s="181"/>
      <c r="O145" s="181"/>
      <c r="P145" s="186"/>
      <c r="Q145" s="185"/>
      <c r="R145" s="185"/>
      <c r="S145" s="181"/>
    </row>
    <row r="146" spans="1:19" ht="20.25" customHeight="1">
      <c r="A146" s="185">
        <v>124</v>
      </c>
      <c r="B146" s="181"/>
      <c r="C146" s="181"/>
      <c r="D146" s="180"/>
      <c r="E146" s="180"/>
      <c r="F146" s="180"/>
      <c r="G146" s="180"/>
      <c r="H146" s="182"/>
      <c r="I146" s="183"/>
      <c r="J146" s="183"/>
      <c r="K146" s="181"/>
      <c r="L146" s="181"/>
      <c r="M146" s="181"/>
      <c r="N146" s="181"/>
      <c r="O146" s="181"/>
      <c r="P146" s="186"/>
      <c r="Q146" s="185"/>
      <c r="R146" s="185"/>
      <c r="S146" s="181"/>
    </row>
    <row r="147" spans="1:19" ht="20.25" customHeight="1">
      <c r="A147" s="185">
        <v>125</v>
      </c>
      <c r="B147" s="181"/>
      <c r="C147" s="181"/>
      <c r="D147" s="180"/>
      <c r="E147" s="180"/>
      <c r="F147" s="180"/>
      <c r="G147" s="180"/>
      <c r="H147" s="182"/>
      <c r="I147" s="183"/>
      <c r="J147" s="183"/>
      <c r="K147" s="181"/>
      <c r="L147" s="181"/>
      <c r="M147" s="181"/>
      <c r="N147" s="181"/>
      <c r="O147" s="181"/>
      <c r="P147" s="186"/>
      <c r="Q147" s="185"/>
      <c r="R147" s="185"/>
      <c r="S147" s="181"/>
    </row>
    <row r="148" spans="1:19" ht="20.25" customHeight="1">
      <c r="A148" s="185">
        <v>126</v>
      </c>
      <c r="B148" s="181"/>
      <c r="C148" s="181"/>
      <c r="D148" s="180"/>
      <c r="E148" s="180"/>
      <c r="F148" s="180"/>
      <c r="G148" s="180"/>
      <c r="H148" s="182"/>
      <c r="I148" s="183"/>
      <c r="J148" s="183"/>
      <c r="K148" s="181"/>
      <c r="L148" s="181"/>
      <c r="M148" s="181"/>
      <c r="N148" s="181"/>
      <c r="O148" s="181"/>
      <c r="P148" s="186"/>
      <c r="Q148" s="185"/>
      <c r="R148" s="185"/>
      <c r="S148" s="181"/>
    </row>
    <row r="149" spans="1:19" ht="20.25" customHeight="1">
      <c r="A149" s="185">
        <v>127</v>
      </c>
      <c r="B149" s="181"/>
      <c r="C149" s="181"/>
      <c r="D149" s="180"/>
      <c r="E149" s="180"/>
      <c r="F149" s="180"/>
      <c r="G149" s="180"/>
      <c r="H149" s="182"/>
      <c r="I149" s="183"/>
      <c r="J149" s="183"/>
      <c r="K149" s="181"/>
      <c r="L149" s="181"/>
      <c r="M149" s="181"/>
      <c r="N149" s="181"/>
      <c r="O149" s="181"/>
      <c r="P149" s="186"/>
      <c r="Q149" s="185"/>
      <c r="R149" s="185"/>
      <c r="S149" s="181"/>
    </row>
    <row r="150" spans="1:19" ht="20.25" customHeight="1">
      <c r="A150" s="185">
        <v>128</v>
      </c>
      <c r="B150" s="181"/>
      <c r="C150" s="181"/>
      <c r="D150" s="180"/>
      <c r="E150" s="180"/>
      <c r="F150" s="180"/>
      <c r="G150" s="180"/>
      <c r="H150" s="182"/>
      <c r="I150" s="183"/>
      <c r="J150" s="183"/>
      <c r="K150" s="181"/>
      <c r="L150" s="181"/>
      <c r="M150" s="181"/>
      <c r="N150" s="181"/>
      <c r="O150" s="181"/>
      <c r="P150" s="186"/>
      <c r="Q150" s="185"/>
      <c r="R150" s="185"/>
      <c r="S150" s="181"/>
    </row>
    <row r="151" spans="1:19" ht="20.25" customHeight="1">
      <c r="A151" s="185">
        <v>129</v>
      </c>
      <c r="B151" s="181"/>
      <c r="C151" s="181"/>
      <c r="D151" s="180"/>
      <c r="E151" s="180"/>
      <c r="F151" s="180"/>
      <c r="G151" s="180"/>
      <c r="H151" s="182"/>
      <c r="I151" s="183"/>
      <c r="J151" s="183"/>
      <c r="K151" s="181"/>
      <c r="L151" s="181"/>
      <c r="M151" s="181"/>
      <c r="N151" s="181"/>
      <c r="O151" s="181"/>
      <c r="P151" s="186"/>
      <c r="Q151" s="185"/>
      <c r="R151" s="185"/>
      <c r="S151" s="181"/>
    </row>
    <row r="152" spans="1:19" ht="20.25" customHeight="1">
      <c r="A152" s="185">
        <v>130</v>
      </c>
      <c r="B152" s="181"/>
      <c r="C152" s="181"/>
      <c r="D152" s="180"/>
      <c r="E152" s="180"/>
      <c r="F152" s="180"/>
      <c r="G152" s="180"/>
      <c r="H152" s="182"/>
      <c r="I152" s="183"/>
      <c r="J152" s="183"/>
      <c r="K152" s="181"/>
      <c r="L152" s="181"/>
      <c r="M152" s="181"/>
      <c r="N152" s="181"/>
      <c r="O152" s="181"/>
      <c r="P152" s="186"/>
      <c r="Q152" s="185"/>
      <c r="R152" s="185"/>
      <c r="S152" s="181"/>
    </row>
    <row r="153" spans="1:19" ht="20.25" customHeight="1">
      <c r="A153" s="185">
        <v>131</v>
      </c>
      <c r="B153" s="181"/>
      <c r="C153" s="181"/>
      <c r="D153" s="180"/>
      <c r="E153" s="180"/>
      <c r="F153" s="180"/>
      <c r="G153" s="180"/>
      <c r="H153" s="182"/>
      <c r="I153" s="183"/>
      <c r="J153" s="183"/>
      <c r="K153" s="181"/>
      <c r="L153" s="181"/>
      <c r="M153" s="181"/>
      <c r="N153" s="181"/>
      <c r="O153" s="181"/>
      <c r="P153" s="186"/>
      <c r="Q153" s="185"/>
      <c r="R153" s="185"/>
      <c r="S153" s="181"/>
    </row>
    <row r="154" spans="1:19" ht="20.25" customHeight="1">
      <c r="A154" s="185">
        <v>132</v>
      </c>
      <c r="B154" s="181"/>
      <c r="C154" s="181"/>
      <c r="D154" s="180"/>
      <c r="E154" s="180"/>
      <c r="F154" s="180"/>
      <c r="G154" s="180"/>
      <c r="H154" s="182"/>
      <c r="I154" s="183"/>
      <c r="J154" s="183"/>
      <c r="K154" s="181"/>
      <c r="L154" s="181"/>
      <c r="M154" s="181"/>
      <c r="N154" s="181"/>
      <c r="O154" s="181"/>
      <c r="P154" s="186"/>
      <c r="Q154" s="185"/>
      <c r="R154" s="185"/>
      <c r="S154" s="181"/>
    </row>
    <row r="155" spans="1:19" ht="20.25" customHeight="1">
      <c r="A155" s="185">
        <v>133</v>
      </c>
      <c r="B155" s="181"/>
      <c r="C155" s="181"/>
      <c r="D155" s="180"/>
      <c r="E155" s="180"/>
      <c r="F155" s="180"/>
      <c r="G155" s="180"/>
      <c r="H155" s="182"/>
      <c r="I155" s="183"/>
      <c r="J155" s="183"/>
      <c r="K155" s="181"/>
      <c r="L155" s="181"/>
      <c r="M155" s="181"/>
      <c r="N155" s="181"/>
      <c r="O155" s="181"/>
      <c r="P155" s="186"/>
      <c r="Q155" s="185"/>
      <c r="R155" s="185"/>
      <c r="S155" s="181"/>
    </row>
    <row r="156" spans="1:19" ht="20.25" customHeight="1">
      <c r="A156" s="185">
        <v>134</v>
      </c>
      <c r="B156" s="181"/>
      <c r="C156" s="181"/>
      <c r="D156" s="180"/>
      <c r="E156" s="180"/>
      <c r="F156" s="180"/>
      <c r="G156" s="180"/>
      <c r="H156" s="182"/>
      <c r="I156" s="183"/>
      <c r="J156" s="183"/>
      <c r="K156" s="181"/>
      <c r="L156" s="181"/>
      <c r="M156" s="181"/>
      <c r="N156" s="181"/>
      <c r="O156" s="181"/>
      <c r="P156" s="186"/>
      <c r="Q156" s="185"/>
      <c r="R156" s="185"/>
      <c r="S156" s="181"/>
    </row>
    <row r="157" spans="1:19" ht="20.25" customHeight="1">
      <c r="A157" s="185">
        <v>135</v>
      </c>
      <c r="B157" s="181"/>
      <c r="C157" s="181"/>
      <c r="D157" s="180"/>
      <c r="E157" s="180"/>
      <c r="F157" s="180"/>
      <c r="G157" s="180"/>
      <c r="H157" s="182"/>
      <c r="I157" s="183"/>
      <c r="J157" s="183"/>
      <c r="K157" s="181"/>
      <c r="L157" s="181"/>
      <c r="M157" s="181"/>
      <c r="N157" s="181"/>
      <c r="O157" s="181"/>
      <c r="P157" s="186"/>
      <c r="Q157" s="185"/>
      <c r="R157" s="185"/>
      <c r="S157" s="181"/>
    </row>
    <row r="158" spans="1:19" ht="20.25" customHeight="1">
      <c r="A158" s="185">
        <v>136</v>
      </c>
      <c r="B158" s="181"/>
      <c r="C158" s="181"/>
      <c r="D158" s="180"/>
      <c r="E158" s="180"/>
      <c r="F158" s="180"/>
      <c r="G158" s="180"/>
      <c r="H158" s="182"/>
      <c r="I158" s="183"/>
      <c r="J158" s="183"/>
      <c r="K158" s="181"/>
      <c r="L158" s="181"/>
      <c r="M158" s="181"/>
      <c r="N158" s="181"/>
      <c r="O158" s="181"/>
      <c r="P158" s="186"/>
      <c r="Q158" s="185"/>
      <c r="R158" s="185"/>
      <c r="S158" s="181"/>
    </row>
    <row r="159" spans="1:19" ht="20.25" customHeight="1">
      <c r="A159" s="185">
        <v>137</v>
      </c>
      <c r="B159" s="181"/>
      <c r="C159" s="181"/>
      <c r="D159" s="180"/>
      <c r="E159" s="180"/>
      <c r="F159" s="180"/>
      <c r="G159" s="180"/>
      <c r="H159" s="182"/>
      <c r="I159" s="183"/>
      <c r="J159" s="183"/>
      <c r="K159" s="181"/>
      <c r="L159" s="181"/>
      <c r="M159" s="181"/>
      <c r="N159" s="181"/>
      <c r="O159" s="181"/>
      <c r="P159" s="186"/>
      <c r="Q159" s="185"/>
      <c r="R159" s="185"/>
      <c r="S159" s="181"/>
    </row>
    <row r="160" spans="1:19" ht="20.25" customHeight="1">
      <c r="A160" s="185">
        <v>138</v>
      </c>
      <c r="B160" s="181"/>
      <c r="C160" s="181"/>
      <c r="D160" s="180"/>
      <c r="E160" s="180"/>
      <c r="F160" s="180"/>
      <c r="G160" s="180"/>
      <c r="H160" s="182"/>
      <c r="I160" s="183"/>
      <c r="J160" s="183"/>
      <c r="K160" s="181"/>
      <c r="L160" s="181"/>
      <c r="M160" s="181"/>
      <c r="N160" s="181"/>
      <c r="O160" s="181"/>
      <c r="P160" s="186"/>
      <c r="Q160" s="185"/>
      <c r="R160" s="185"/>
      <c r="S160" s="181"/>
    </row>
    <row r="161" spans="1:19" ht="20.25" customHeight="1">
      <c r="A161" s="185">
        <v>139</v>
      </c>
      <c r="B161" s="181"/>
      <c r="C161" s="181"/>
      <c r="D161" s="180"/>
      <c r="E161" s="180"/>
      <c r="F161" s="180"/>
      <c r="G161" s="180"/>
      <c r="H161" s="182"/>
      <c r="I161" s="183"/>
      <c r="J161" s="183"/>
      <c r="K161" s="181"/>
      <c r="L161" s="181"/>
      <c r="M161" s="181"/>
      <c r="N161" s="181"/>
      <c r="O161" s="181"/>
      <c r="P161" s="186"/>
      <c r="Q161" s="185"/>
      <c r="R161" s="185"/>
      <c r="S161" s="181"/>
    </row>
    <row r="162" spans="1:19" ht="20.25" customHeight="1">
      <c r="A162" s="185">
        <v>140</v>
      </c>
      <c r="B162" s="181"/>
      <c r="C162" s="181"/>
      <c r="D162" s="180"/>
      <c r="E162" s="180"/>
      <c r="F162" s="180"/>
      <c r="G162" s="180"/>
      <c r="H162" s="182"/>
      <c r="I162" s="183"/>
      <c r="J162" s="183"/>
      <c r="K162" s="181"/>
      <c r="L162" s="181"/>
      <c r="M162" s="181"/>
      <c r="N162" s="181"/>
      <c r="O162" s="181"/>
      <c r="P162" s="186"/>
      <c r="Q162" s="185"/>
      <c r="R162" s="185"/>
      <c r="S162" s="181"/>
    </row>
    <row r="163" spans="1:19" ht="20.25" customHeight="1">
      <c r="A163" s="185">
        <v>141</v>
      </c>
      <c r="B163" s="181"/>
      <c r="C163" s="181"/>
      <c r="D163" s="180"/>
      <c r="E163" s="180"/>
      <c r="F163" s="180"/>
      <c r="G163" s="180"/>
      <c r="H163" s="182"/>
      <c r="I163" s="183"/>
      <c r="J163" s="183"/>
      <c r="K163" s="181"/>
      <c r="L163" s="181"/>
      <c r="M163" s="181"/>
      <c r="N163" s="181"/>
      <c r="O163" s="181"/>
      <c r="P163" s="186"/>
      <c r="Q163" s="185"/>
      <c r="R163" s="185"/>
      <c r="S163" s="181"/>
    </row>
    <row r="164" spans="1:19" ht="20.25" customHeight="1">
      <c r="A164" s="185">
        <v>142</v>
      </c>
      <c r="B164" s="181"/>
      <c r="C164" s="181"/>
      <c r="D164" s="180"/>
      <c r="E164" s="180"/>
      <c r="F164" s="180"/>
      <c r="G164" s="180"/>
      <c r="H164" s="182"/>
      <c r="I164" s="183"/>
      <c r="J164" s="183"/>
      <c r="K164" s="181"/>
      <c r="L164" s="181"/>
      <c r="M164" s="181"/>
      <c r="N164" s="181"/>
      <c r="O164" s="181"/>
      <c r="P164" s="186"/>
      <c r="Q164" s="185"/>
      <c r="R164" s="185"/>
      <c r="S164" s="181"/>
    </row>
    <row r="165" spans="1:19" ht="20.25" customHeight="1">
      <c r="A165" s="185">
        <v>143</v>
      </c>
      <c r="B165" s="181"/>
      <c r="C165" s="181"/>
      <c r="D165" s="180"/>
      <c r="E165" s="180"/>
      <c r="F165" s="180"/>
      <c r="G165" s="180"/>
      <c r="H165" s="182"/>
      <c r="I165" s="183"/>
      <c r="J165" s="183"/>
      <c r="K165" s="181"/>
      <c r="L165" s="181"/>
      <c r="M165" s="181"/>
      <c r="N165" s="181"/>
      <c r="O165" s="181"/>
      <c r="P165" s="186"/>
      <c r="Q165" s="185"/>
      <c r="R165" s="185"/>
      <c r="S165" s="181"/>
    </row>
    <row r="166" spans="1:19" ht="20.25" customHeight="1">
      <c r="A166" s="185">
        <v>144</v>
      </c>
      <c r="B166" s="181"/>
      <c r="C166" s="181"/>
      <c r="D166" s="180"/>
      <c r="E166" s="180"/>
      <c r="F166" s="180"/>
      <c r="G166" s="180"/>
      <c r="H166" s="182"/>
      <c r="I166" s="183"/>
      <c r="J166" s="183"/>
      <c r="K166" s="181"/>
      <c r="L166" s="181"/>
      <c r="M166" s="181"/>
      <c r="N166" s="181"/>
      <c r="O166" s="181"/>
      <c r="P166" s="186"/>
      <c r="Q166" s="185"/>
      <c r="R166" s="185"/>
      <c r="S166" s="181"/>
    </row>
    <row r="167" spans="1:19" ht="20.25" customHeight="1">
      <c r="A167" s="185">
        <v>145</v>
      </c>
      <c r="B167" s="181"/>
      <c r="C167" s="181"/>
      <c r="D167" s="180"/>
      <c r="E167" s="180"/>
      <c r="F167" s="180"/>
      <c r="G167" s="180"/>
      <c r="H167" s="182"/>
      <c r="I167" s="183"/>
      <c r="J167" s="183"/>
      <c r="K167" s="181"/>
      <c r="L167" s="181"/>
      <c r="M167" s="181"/>
      <c r="N167" s="181"/>
      <c r="O167" s="181"/>
      <c r="P167" s="186"/>
      <c r="Q167" s="185"/>
      <c r="R167" s="185"/>
      <c r="S167" s="181"/>
    </row>
    <row r="168" spans="1:19" ht="20.25" customHeight="1">
      <c r="A168" s="185">
        <v>146</v>
      </c>
      <c r="B168" s="181"/>
      <c r="C168" s="181"/>
      <c r="D168" s="180"/>
      <c r="E168" s="180"/>
      <c r="F168" s="180"/>
      <c r="G168" s="180"/>
      <c r="H168" s="182"/>
      <c r="I168" s="183"/>
      <c r="J168" s="183"/>
      <c r="K168" s="181"/>
      <c r="L168" s="181"/>
      <c r="M168" s="181"/>
      <c r="N168" s="181"/>
      <c r="O168" s="181"/>
      <c r="P168" s="186"/>
      <c r="Q168" s="185"/>
      <c r="R168" s="185"/>
      <c r="S168" s="181"/>
    </row>
    <row r="169" spans="1:19" ht="20.25" customHeight="1">
      <c r="A169" s="185">
        <v>147</v>
      </c>
      <c r="B169" s="181"/>
      <c r="C169" s="181"/>
      <c r="D169" s="180"/>
      <c r="E169" s="180"/>
      <c r="F169" s="180"/>
      <c r="G169" s="180"/>
      <c r="H169" s="182"/>
      <c r="I169" s="183"/>
      <c r="J169" s="183"/>
      <c r="K169" s="181"/>
      <c r="L169" s="181"/>
      <c r="M169" s="181"/>
      <c r="N169" s="181"/>
      <c r="O169" s="181"/>
      <c r="P169" s="186"/>
      <c r="Q169" s="185"/>
      <c r="R169" s="185"/>
      <c r="S169" s="181"/>
    </row>
    <row r="170" spans="1:19" ht="20.25" customHeight="1">
      <c r="A170" s="185">
        <v>148</v>
      </c>
      <c r="B170" s="181"/>
      <c r="C170" s="181"/>
      <c r="D170" s="180"/>
      <c r="E170" s="180"/>
      <c r="F170" s="180"/>
      <c r="G170" s="180"/>
      <c r="H170" s="182"/>
      <c r="I170" s="183"/>
      <c r="J170" s="183"/>
      <c r="K170" s="181"/>
      <c r="L170" s="181"/>
      <c r="M170" s="181"/>
      <c r="N170" s="181"/>
      <c r="O170" s="181"/>
      <c r="P170" s="186"/>
      <c r="Q170" s="185"/>
      <c r="R170" s="185"/>
      <c r="S170" s="181"/>
    </row>
    <row r="171" spans="1:19" ht="20.25" customHeight="1">
      <c r="A171" s="185">
        <v>149</v>
      </c>
      <c r="B171" s="181"/>
      <c r="C171" s="181"/>
      <c r="D171" s="180"/>
      <c r="E171" s="180"/>
      <c r="F171" s="180"/>
      <c r="G171" s="180"/>
      <c r="H171" s="182"/>
      <c r="I171" s="183"/>
      <c r="J171" s="183"/>
      <c r="K171" s="181"/>
      <c r="L171" s="181"/>
      <c r="M171" s="181"/>
      <c r="N171" s="181"/>
      <c r="O171" s="181"/>
      <c r="P171" s="186"/>
      <c r="Q171" s="185"/>
      <c r="R171" s="185"/>
      <c r="S171" s="181"/>
    </row>
    <row r="172" spans="1:19" ht="20.25" customHeight="1">
      <c r="A172" s="185">
        <v>150</v>
      </c>
      <c r="B172" s="181"/>
      <c r="C172" s="181"/>
      <c r="D172" s="180"/>
      <c r="E172" s="180"/>
      <c r="F172" s="180"/>
      <c r="G172" s="180"/>
      <c r="H172" s="182"/>
      <c r="I172" s="183"/>
      <c r="J172" s="183"/>
      <c r="K172" s="181"/>
      <c r="L172" s="181"/>
      <c r="M172" s="181"/>
      <c r="N172" s="181"/>
      <c r="O172" s="181"/>
      <c r="P172" s="186"/>
      <c r="Q172" s="185"/>
      <c r="R172" s="185"/>
      <c r="S172" s="181"/>
    </row>
    <row r="173" spans="1:19" ht="20.25" customHeight="1">
      <c r="A173" s="185">
        <v>151</v>
      </c>
      <c r="B173" s="181"/>
      <c r="C173" s="181"/>
      <c r="D173" s="180"/>
      <c r="E173" s="180"/>
      <c r="F173" s="180"/>
      <c r="G173" s="180"/>
      <c r="H173" s="182"/>
      <c r="I173" s="183"/>
      <c r="J173" s="183"/>
      <c r="K173" s="181"/>
      <c r="L173" s="181"/>
      <c r="M173" s="181"/>
      <c r="N173" s="181"/>
      <c r="O173" s="181"/>
      <c r="P173" s="186"/>
      <c r="Q173" s="185"/>
      <c r="R173" s="185"/>
      <c r="S173" s="181"/>
    </row>
    <row r="174" spans="1:19" ht="20.25" customHeight="1">
      <c r="A174" s="185">
        <v>152</v>
      </c>
      <c r="B174" s="181"/>
      <c r="C174" s="181"/>
      <c r="D174" s="180"/>
      <c r="E174" s="180"/>
      <c r="F174" s="180"/>
      <c r="G174" s="180"/>
      <c r="H174" s="182"/>
      <c r="I174" s="183"/>
      <c r="J174" s="183"/>
      <c r="K174" s="181"/>
      <c r="L174" s="181"/>
      <c r="M174" s="181"/>
      <c r="N174" s="181"/>
      <c r="O174" s="181"/>
      <c r="P174" s="186"/>
      <c r="Q174" s="185"/>
      <c r="R174" s="185"/>
      <c r="S174" s="181"/>
    </row>
    <row r="175" spans="1:19" ht="20.25" customHeight="1">
      <c r="A175" s="185">
        <v>153</v>
      </c>
      <c r="B175" s="181"/>
      <c r="C175" s="181"/>
      <c r="D175" s="180"/>
      <c r="E175" s="180"/>
      <c r="F175" s="180"/>
      <c r="G175" s="180"/>
      <c r="H175" s="182"/>
      <c r="I175" s="183"/>
      <c r="J175" s="183"/>
      <c r="K175" s="181"/>
      <c r="L175" s="181"/>
      <c r="M175" s="181"/>
      <c r="N175" s="181"/>
      <c r="O175" s="181"/>
      <c r="P175" s="186"/>
      <c r="Q175" s="185"/>
      <c r="R175" s="185"/>
      <c r="S175" s="181"/>
    </row>
    <row r="176" spans="1:19" ht="20.25" customHeight="1">
      <c r="A176" s="185">
        <v>154</v>
      </c>
      <c r="B176" s="181"/>
      <c r="C176" s="181"/>
      <c r="D176" s="180"/>
      <c r="E176" s="180"/>
      <c r="F176" s="180"/>
      <c r="G176" s="180"/>
      <c r="H176" s="182"/>
      <c r="I176" s="183"/>
      <c r="J176" s="183"/>
      <c r="K176" s="181"/>
      <c r="L176" s="181"/>
      <c r="M176" s="181"/>
      <c r="N176" s="181"/>
      <c r="O176" s="181"/>
      <c r="P176" s="186"/>
      <c r="Q176" s="185"/>
      <c r="R176" s="185"/>
      <c r="S176" s="181"/>
    </row>
    <row r="177" spans="1:19" ht="20.25" customHeight="1">
      <c r="A177" s="185">
        <v>155</v>
      </c>
      <c r="B177" s="181"/>
      <c r="C177" s="181"/>
      <c r="D177" s="180"/>
      <c r="E177" s="180"/>
      <c r="F177" s="180"/>
      <c r="G177" s="180"/>
      <c r="H177" s="182"/>
      <c r="I177" s="183"/>
      <c r="J177" s="183"/>
      <c r="K177" s="181"/>
      <c r="L177" s="181"/>
      <c r="M177" s="181"/>
      <c r="N177" s="181"/>
      <c r="O177" s="181"/>
      <c r="P177" s="186"/>
      <c r="Q177" s="185"/>
      <c r="R177" s="185"/>
      <c r="S177" s="181"/>
    </row>
    <row r="178" spans="1:19" ht="20.25" customHeight="1">
      <c r="A178" s="185">
        <v>156</v>
      </c>
      <c r="B178" s="181"/>
      <c r="C178" s="181"/>
      <c r="D178" s="180"/>
      <c r="E178" s="180"/>
      <c r="F178" s="180"/>
      <c r="G178" s="180"/>
      <c r="H178" s="182"/>
      <c r="I178" s="183"/>
      <c r="J178" s="183"/>
      <c r="K178" s="181"/>
      <c r="L178" s="181"/>
      <c r="M178" s="181"/>
      <c r="N178" s="181"/>
      <c r="O178" s="181"/>
      <c r="P178" s="186"/>
      <c r="Q178" s="185"/>
      <c r="R178" s="185"/>
      <c r="S178" s="181"/>
    </row>
    <row r="179" spans="1:19" ht="20.25" customHeight="1">
      <c r="A179" s="185">
        <v>157</v>
      </c>
      <c r="B179" s="181"/>
      <c r="C179" s="181"/>
      <c r="D179" s="180"/>
      <c r="E179" s="180"/>
      <c r="F179" s="180"/>
      <c r="G179" s="180"/>
      <c r="H179" s="182"/>
      <c r="I179" s="183"/>
      <c r="J179" s="183"/>
      <c r="K179" s="181"/>
      <c r="L179" s="181"/>
      <c r="M179" s="181"/>
      <c r="N179" s="181"/>
      <c r="O179" s="181"/>
      <c r="P179" s="186"/>
      <c r="Q179" s="185"/>
      <c r="R179" s="185"/>
      <c r="S179" s="181"/>
    </row>
    <row r="180" spans="1:19" ht="20.25" customHeight="1">
      <c r="A180" s="185">
        <v>158</v>
      </c>
      <c r="B180" s="181"/>
      <c r="C180" s="181"/>
      <c r="D180" s="180"/>
      <c r="E180" s="180"/>
      <c r="F180" s="180"/>
      <c r="G180" s="180"/>
      <c r="H180" s="182"/>
      <c r="I180" s="183"/>
      <c r="J180" s="183"/>
      <c r="K180" s="181"/>
      <c r="L180" s="181"/>
      <c r="M180" s="181"/>
      <c r="N180" s="181"/>
      <c r="O180" s="181"/>
      <c r="P180" s="186"/>
      <c r="Q180" s="185"/>
      <c r="R180" s="185"/>
      <c r="S180" s="181"/>
    </row>
    <row r="181" spans="1:19" ht="20.25" customHeight="1">
      <c r="A181" s="185">
        <v>159</v>
      </c>
      <c r="B181" s="181"/>
      <c r="C181" s="181"/>
      <c r="D181" s="180"/>
      <c r="E181" s="180"/>
      <c r="F181" s="180"/>
      <c r="G181" s="180"/>
      <c r="H181" s="182"/>
      <c r="I181" s="183"/>
      <c r="J181" s="183"/>
      <c r="K181" s="181"/>
      <c r="L181" s="181"/>
      <c r="M181" s="181"/>
      <c r="N181" s="181"/>
      <c r="O181" s="181"/>
      <c r="P181" s="186"/>
      <c r="Q181" s="185"/>
      <c r="R181" s="185"/>
      <c r="S181" s="181"/>
    </row>
    <row r="182" spans="1:19" ht="20.25" customHeight="1">
      <c r="A182" s="185">
        <v>160</v>
      </c>
      <c r="B182" s="181"/>
      <c r="C182" s="181"/>
      <c r="D182" s="180"/>
      <c r="E182" s="180"/>
      <c r="F182" s="180"/>
      <c r="G182" s="180"/>
      <c r="H182" s="182"/>
      <c r="I182" s="183"/>
      <c r="J182" s="183"/>
      <c r="K182" s="181"/>
      <c r="L182" s="181"/>
      <c r="M182" s="181"/>
      <c r="N182" s="181"/>
      <c r="O182" s="181"/>
      <c r="P182" s="186"/>
      <c r="Q182" s="185"/>
      <c r="R182" s="185"/>
      <c r="S182" s="181"/>
    </row>
    <row r="183" spans="1:19" ht="20.25" customHeight="1">
      <c r="A183" s="185">
        <v>161</v>
      </c>
      <c r="B183" s="181"/>
      <c r="C183" s="181"/>
      <c r="D183" s="180"/>
      <c r="E183" s="180"/>
      <c r="F183" s="180"/>
      <c r="G183" s="180"/>
      <c r="H183" s="182"/>
      <c r="I183" s="183"/>
      <c r="J183" s="183"/>
      <c r="K183" s="181"/>
      <c r="L183" s="181"/>
      <c r="M183" s="181"/>
      <c r="N183" s="181"/>
      <c r="O183" s="181"/>
      <c r="P183" s="186"/>
      <c r="Q183" s="185"/>
      <c r="R183" s="185"/>
      <c r="S183" s="181"/>
    </row>
    <row r="184" spans="1:19" ht="20.25" customHeight="1">
      <c r="A184" s="185">
        <v>162</v>
      </c>
      <c r="B184" s="181"/>
      <c r="C184" s="181"/>
      <c r="D184" s="180"/>
      <c r="E184" s="180"/>
      <c r="F184" s="180"/>
      <c r="G184" s="180"/>
      <c r="H184" s="182"/>
      <c r="I184" s="183"/>
      <c r="J184" s="183"/>
      <c r="K184" s="181"/>
      <c r="L184" s="181"/>
      <c r="M184" s="181"/>
      <c r="N184" s="181"/>
      <c r="O184" s="181"/>
      <c r="P184" s="186"/>
      <c r="Q184" s="185"/>
      <c r="R184" s="185"/>
      <c r="S184" s="181"/>
    </row>
    <row r="185" spans="1:19" ht="20.25" customHeight="1">
      <c r="A185" s="185">
        <v>163</v>
      </c>
      <c r="B185" s="181"/>
      <c r="C185" s="181"/>
      <c r="D185" s="180"/>
      <c r="E185" s="180"/>
      <c r="F185" s="180"/>
      <c r="G185" s="180"/>
      <c r="H185" s="182"/>
      <c r="I185" s="183"/>
      <c r="J185" s="183"/>
      <c r="K185" s="181"/>
      <c r="L185" s="181"/>
      <c r="M185" s="181"/>
      <c r="N185" s="181"/>
      <c r="O185" s="181"/>
      <c r="P185" s="186"/>
      <c r="Q185" s="185"/>
      <c r="R185" s="185"/>
      <c r="S185" s="181"/>
    </row>
    <row r="186" spans="1:19" ht="20.25" customHeight="1">
      <c r="A186" s="185">
        <v>164</v>
      </c>
      <c r="B186" s="181"/>
      <c r="C186" s="181"/>
      <c r="D186" s="180"/>
      <c r="E186" s="180"/>
      <c r="F186" s="180"/>
      <c r="G186" s="180"/>
      <c r="H186" s="182"/>
      <c r="I186" s="183"/>
      <c r="J186" s="183"/>
      <c r="K186" s="181"/>
      <c r="L186" s="181"/>
      <c r="M186" s="181"/>
      <c r="N186" s="181"/>
      <c r="O186" s="181"/>
      <c r="P186" s="186"/>
      <c r="Q186" s="185"/>
      <c r="R186" s="185"/>
      <c r="S186" s="181"/>
    </row>
    <row r="187" spans="1:19" ht="20.25" customHeight="1">
      <c r="A187" s="185">
        <v>165</v>
      </c>
      <c r="B187" s="181"/>
      <c r="C187" s="181"/>
      <c r="D187" s="180"/>
      <c r="E187" s="180"/>
      <c r="F187" s="180"/>
      <c r="G187" s="180"/>
      <c r="H187" s="182"/>
      <c r="I187" s="183"/>
      <c r="J187" s="183"/>
      <c r="K187" s="181"/>
      <c r="L187" s="181"/>
      <c r="M187" s="181"/>
      <c r="N187" s="181"/>
      <c r="O187" s="181"/>
      <c r="P187" s="186"/>
      <c r="Q187" s="185"/>
      <c r="R187" s="185"/>
      <c r="S187" s="181"/>
    </row>
    <row r="188" spans="1:19" ht="20.25" customHeight="1">
      <c r="A188" s="185">
        <v>166</v>
      </c>
      <c r="B188" s="181"/>
      <c r="C188" s="181"/>
      <c r="D188" s="180"/>
      <c r="E188" s="180"/>
      <c r="F188" s="180"/>
      <c r="G188" s="180"/>
      <c r="H188" s="182"/>
      <c r="I188" s="183"/>
      <c r="J188" s="183"/>
      <c r="K188" s="181"/>
      <c r="L188" s="181"/>
      <c r="M188" s="181"/>
      <c r="N188" s="181"/>
      <c r="O188" s="181"/>
      <c r="P188" s="186"/>
      <c r="Q188" s="185"/>
      <c r="R188" s="185"/>
      <c r="S188" s="181"/>
    </row>
    <row r="189" spans="1:19" ht="20.25" customHeight="1">
      <c r="A189" s="185">
        <v>167</v>
      </c>
      <c r="B189" s="181"/>
      <c r="C189" s="181"/>
      <c r="D189" s="180"/>
      <c r="E189" s="180"/>
      <c r="F189" s="180"/>
      <c r="G189" s="180"/>
      <c r="H189" s="182"/>
      <c r="I189" s="183"/>
      <c r="J189" s="183"/>
      <c r="K189" s="181"/>
      <c r="L189" s="181"/>
      <c r="M189" s="181"/>
      <c r="N189" s="181"/>
      <c r="O189" s="181"/>
      <c r="P189" s="186"/>
      <c r="Q189" s="185"/>
      <c r="R189" s="185"/>
      <c r="S189" s="181"/>
    </row>
    <row r="190" spans="1:19" ht="20.25" customHeight="1">
      <c r="A190" s="185">
        <v>168</v>
      </c>
      <c r="B190" s="181"/>
      <c r="C190" s="181"/>
      <c r="D190" s="180"/>
      <c r="E190" s="180"/>
      <c r="F190" s="180"/>
      <c r="G190" s="180"/>
      <c r="H190" s="182"/>
      <c r="I190" s="183"/>
      <c r="J190" s="183"/>
      <c r="K190" s="181"/>
      <c r="L190" s="181"/>
      <c r="M190" s="181"/>
      <c r="N190" s="181"/>
      <c r="O190" s="181"/>
      <c r="P190" s="186"/>
      <c r="Q190" s="185"/>
      <c r="R190" s="185"/>
      <c r="S190" s="181"/>
    </row>
    <row r="191" spans="1:19" ht="20.25" customHeight="1">
      <c r="A191" s="185">
        <v>169</v>
      </c>
      <c r="B191" s="181"/>
      <c r="C191" s="181"/>
      <c r="D191" s="180"/>
      <c r="E191" s="180"/>
      <c r="F191" s="180"/>
      <c r="G191" s="180"/>
      <c r="H191" s="182"/>
      <c r="I191" s="183"/>
      <c r="J191" s="183"/>
      <c r="K191" s="181"/>
      <c r="L191" s="181"/>
      <c r="M191" s="181"/>
      <c r="N191" s="181"/>
      <c r="O191" s="181"/>
      <c r="P191" s="186"/>
      <c r="Q191" s="185"/>
      <c r="R191" s="185"/>
      <c r="S191" s="181"/>
    </row>
    <row r="192" spans="1:19" ht="20.25" customHeight="1">
      <c r="A192" s="185">
        <v>170</v>
      </c>
      <c r="B192" s="181"/>
      <c r="C192" s="181"/>
      <c r="D192" s="180"/>
      <c r="E192" s="180"/>
      <c r="F192" s="180"/>
      <c r="G192" s="180"/>
      <c r="H192" s="182"/>
      <c r="I192" s="183"/>
      <c r="J192" s="183"/>
      <c r="K192" s="181"/>
      <c r="L192" s="181"/>
      <c r="M192" s="181"/>
      <c r="N192" s="181"/>
      <c r="O192" s="181"/>
      <c r="P192" s="186"/>
      <c r="Q192" s="185"/>
      <c r="R192" s="185"/>
      <c r="S192" s="181"/>
    </row>
    <row r="193" spans="1:19" ht="20.25" customHeight="1">
      <c r="A193" s="185">
        <v>171</v>
      </c>
      <c r="B193" s="181"/>
      <c r="C193" s="181"/>
      <c r="D193" s="180"/>
      <c r="E193" s="180"/>
      <c r="F193" s="180"/>
      <c r="G193" s="180"/>
      <c r="H193" s="182"/>
      <c r="I193" s="183"/>
      <c r="J193" s="183"/>
      <c r="K193" s="181"/>
      <c r="L193" s="181"/>
      <c r="M193" s="181"/>
      <c r="N193" s="181"/>
      <c r="O193" s="181"/>
      <c r="P193" s="186"/>
      <c r="Q193" s="185"/>
      <c r="R193" s="185"/>
      <c r="S193" s="181"/>
    </row>
    <row r="194" spans="1:19" ht="20.25" customHeight="1">
      <c r="A194" s="185">
        <v>172</v>
      </c>
      <c r="B194" s="181"/>
      <c r="C194" s="181"/>
      <c r="D194" s="180"/>
      <c r="E194" s="180"/>
      <c r="F194" s="180"/>
      <c r="G194" s="180"/>
      <c r="H194" s="182"/>
      <c r="I194" s="183"/>
      <c r="J194" s="183"/>
      <c r="K194" s="181"/>
      <c r="L194" s="181"/>
      <c r="M194" s="181"/>
      <c r="N194" s="181"/>
      <c r="O194" s="181"/>
      <c r="P194" s="186"/>
      <c r="Q194" s="185"/>
      <c r="R194" s="185"/>
      <c r="S194" s="181"/>
    </row>
    <row r="195" spans="1:19" ht="20.25" customHeight="1">
      <c r="A195" s="185">
        <v>173</v>
      </c>
      <c r="B195" s="181"/>
      <c r="C195" s="181"/>
      <c r="D195" s="180"/>
      <c r="E195" s="180"/>
      <c r="F195" s="180"/>
      <c r="G195" s="180"/>
      <c r="H195" s="182"/>
      <c r="I195" s="183"/>
      <c r="J195" s="183"/>
      <c r="K195" s="181"/>
      <c r="L195" s="181"/>
      <c r="M195" s="181"/>
      <c r="N195" s="181"/>
      <c r="O195" s="181"/>
      <c r="P195" s="186"/>
      <c r="Q195" s="185"/>
      <c r="R195" s="185"/>
      <c r="S195" s="181"/>
    </row>
    <row r="196" spans="1:19" ht="20.25" customHeight="1">
      <c r="A196" s="185">
        <v>174</v>
      </c>
      <c r="B196" s="181"/>
      <c r="C196" s="181"/>
      <c r="D196" s="180"/>
      <c r="E196" s="180"/>
      <c r="F196" s="180"/>
      <c r="G196" s="180"/>
      <c r="H196" s="182"/>
      <c r="I196" s="183"/>
      <c r="J196" s="183"/>
      <c r="K196" s="181"/>
      <c r="L196" s="181"/>
      <c r="M196" s="181"/>
      <c r="N196" s="181"/>
      <c r="O196" s="181"/>
      <c r="P196" s="186"/>
      <c r="Q196" s="185"/>
      <c r="R196" s="185"/>
      <c r="S196" s="181"/>
    </row>
    <row r="197" spans="1:19" ht="20.25" customHeight="1">
      <c r="A197" s="185">
        <v>175</v>
      </c>
      <c r="B197" s="181"/>
      <c r="C197" s="181"/>
      <c r="D197" s="180"/>
      <c r="E197" s="180"/>
      <c r="F197" s="180"/>
      <c r="G197" s="180"/>
      <c r="H197" s="182"/>
      <c r="I197" s="183"/>
      <c r="J197" s="183"/>
      <c r="K197" s="181"/>
      <c r="L197" s="181"/>
      <c r="M197" s="181"/>
      <c r="N197" s="181"/>
      <c r="O197" s="181"/>
      <c r="P197" s="186"/>
      <c r="Q197" s="185"/>
      <c r="R197" s="185"/>
      <c r="S197" s="181"/>
    </row>
    <row r="198" spans="1:19" ht="20.25" customHeight="1">
      <c r="A198" s="185">
        <v>176</v>
      </c>
      <c r="B198" s="181"/>
      <c r="C198" s="181"/>
      <c r="D198" s="180"/>
      <c r="E198" s="180"/>
      <c r="F198" s="180"/>
      <c r="G198" s="180"/>
      <c r="H198" s="182"/>
      <c r="I198" s="183"/>
      <c r="J198" s="183"/>
      <c r="K198" s="181"/>
      <c r="L198" s="181"/>
      <c r="M198" s="181"/>
      <c r="N198" s="181"/>
      <c r="O198" s="181"/>
      <c r="P198" s="186"/>
      <c r="Q198" s="185"/>
      <c r="R198" s="185"/>
      <c r="S198" s="181"/>
    </row>
    <row r="199" spans="1:19" ht="20.25" customHeight="1">
      <c r="A199" s="185">
        <v>177</v>
      </c>
      <c r="B199" s="181"/>
      <c r="C199" s="181"/>
      <c r="D199" s="180"/>
      <c r="E199" s="180"/>
      <c r="F199" s="180"/>
      <c r="G199" s="180"/>
      <c r="H199" s="182"/>
      <c r="I199" s="183"/>
      <c r="J199" s="183"/>
      <c r="K199" s="181"/>
      <c r="L199" s="181"/>
      <c r="M199" s="181"/>
      <c r="N199" s="181"/>
      <c r="O199" s="181"/>
      <c r="P199" s="186"/>
      <c r="Q199" s="185"/>
      <c r="R199" s="185"/>
      <c r="S199" s="181"/>
    </row>
    <row r="200" spans="1:19" ht="20.25" customHeight="1">
      <c r="A200" s="185">
        <v>178</v>
      </c>
      <c r="B200" s="181"/>
      <c r="C200" s="181"/>
      <c r="D200" s="180"/>
      <c r="E200" s="180"/>
      <c r="F200" s="180"/>
      <c r="G200" s="180"/>
      <c r="H200" s="182"/>
      <c r="I200" s="183"/>
      <c r="J200" s="183"/>
      <c r="K200" s="181"/>
      <c r="L200" s="181"/>
      <c r="M200" s="181"/>
      <c r="N200" s="181"/>
      <c r="O200" s="181"/>
      <c r="P200" s="186"/>
      <c r="Q200" s="185"/>
      <c r="R200" s="185"/>
      <c r="S200" s="181"/>
    </row>
    <row r="201" spans="1:19" ht="20.25" customHeight="1">
      <c r="A201" s="185">
        <v>179</v>
      </c>
      <c r="B201" s="181"/>
      <c r="C201" s="181"/>
      <c r="D201" s="180"/>
      <c r="E201" s="180"/>
      <c r="F201" s="180"/>
      <c r="G201" s="180"/>
      <c r="H201" s="182"/>
      <c r="I201" s="183"/>
      <c r="J201" s="183"/>
      <c r="K201" s="181"/>
      <c r="L201" s="181"/>
      <c r="M201" s="181"/>
      <c r="N201" s="181"/>
      <c r="O201" s="181"/>
      <c r="P201" s="186"/>
      <c r="Q201" s="185"/>
      <c r="R201" s="185"/>
      <c r="S201" s="181"/>
    </row>
    <row r="202" spans="1:19" ht="20.25" customHeight="1">
      <c r="A202" s="185">
        <v>180</v>
      </c>
      <c r="B202" s="181"/>
      <c r="C202" s="181"/>
      <c r="D202" s="180"/>
      <c r="E202" s="180"/>
      <c r="F202" s="180"/>
      <c r="G202" s="180"/>
      <c r="H202" s="182"/>
      <c r="I202" s="183"/>
      <c r="J202" s="183"/>
      <c r="K202" s="181"/>
      <c r="L202" s="181"/>
      <c r="M202" s="181"/>
      <c r="N202" s="181"/>
      <c r="O202" s="181"/>
      <c r="P202" s="186"/>
      <c r="Q202" s="185"/>
      <c r="R202" s="185"/>
      <c r="S202" s="181"/>
    </row>
    <row r="203" spans="1:19" ht="20.25" customHeight="1">
      <c r="A203" s="185">
        <v>181</v>
      </c>
      <c r="B203" s="181"/>
      <c r="C203" s="181"/>
      <c r="D203" s="180"/>
      <c r="E203" s="180"/>
      <c r="F203" s="180"/>
      <c r="G203" s="180"/>
      <c r="H203" s="182"/>
      <c r="I203" s="183"/>
      <c r="J203" s="183"/>
      <c r="K203" s="181"/>
      <c r="L203" s="181"/>
      <c r="M203" s="181"/>
      <c r="N203" s="181"/>
      <c r="O203" s="181"/>
      <c r="P203" s="186"/>
      <c r="Q203" s="185"/>
      <c r="R203" s="185"/>
      <c r="S203" s="181"/>
    </row>
    <row r="204" spans="1:19" ht="20.25" customHeight="1">
      <c r="A204" s="185">
        <v>182</v>
      </c>
      <c r="B204" s="181"/>
      <c r="C204" s="181"/>
      <c r="D204" s="180"/>
      <c r="E204" s="180"/>
      <c r="F204" s="180"/>
      <c r="G204" s="180"/>
      <c r="H204" s="182"/>
      <c r="I204" s="183"/>
      <c r="J204" s="183"/>
      <c r="K204" s="181"/>
      <c r="L204" s="181"/>
      <c r="M204" s="181"/>
      <c r="N204" s="181"/>
      <c r="O204" s="181"/>
      <c r="P204" s="186"/>
      <c r="Q204" s="185"/>
      <c r="R204" s="185"/>
      <c r="S204" s="181"/>
    </row>
    <row r="205" spans="1:19" ht="20.25" customHeight="1">
      <c r="A205" s="185">
        <v>183</v>
      </c>
      <c r="B205" s="181"/>
      <c r="C205" s="181"/>
      <c r="D205" s="180"/>
      <c r="E205" s="180"/>
      <c r="F205" s="180"/>
      <c r="G205" s="180"/>
      <c r="H205" s="182"/>
      <c r="I205" s="183"/>
      <c r="J205" s="183"/>
      <c r="K205" s="181"/>
      <c r="L205" s="181"/>
      <c r="M205" s="181"/>
      <c r="N205" s="181"/>
      <c r="O205" s="181"/>
      <c r="P205" s="186"/>
      <c r="Q205" s="185"/>
      <c r="R205" s="185"/>
      <c r="S205" s="181"/>
    </row>
    <row r="206" spans="1:19" ht="20.25" customHeight="1">
      <c r="A206" s="185">
        <v>184</v>
      </c>
      <c r="B206" s="181"/>
      <c r="C206" s="181"/>
      <c r="D206" s="180"/>
      <c r="E206" s="180"/>
      <c r="F206" s="180"/>
      <c r="G206" s="180"/>
      <c r="H206" s="182"/>
      <c r="I206" s="183"/>
      <c r="J206" s="183"/>
      <c r="K206" s="181"/>
      <c r="L206" s="181"/>
      <c r="M206" s="181"/>
      <c r="N206" s="181"/>
      <c r="O206" s="181"/>
      <c r="P206" s="186"/>
      <c r="Q206" s="185"/>
      <c r="R206" s="185"/>
      <c r="S206" s="181"/>
    </row>
    <row r="207" spans="1:19" ht="20.25" customHeight="1">
      <c r="A207" s="185">
        <v>185</v>
      </c>
      <c r="B207" s="181"/>
      <c r="C207" s="181"/>
      <c r="D207" s="180"/>
      <c r="E207" s="180"/>
      <c r="F207" s="180"/>
      <c r="G207" s="180"/>
      <c r="H207" s="182"/>
      <c r="I207" s="183"/>
      <c r="J207" s="183"/>
      <c r="K207" s="181"/>
      <c r="L207" s="181"/>
      <c r="M207" s="181"/>
      <c r="N207" s="181"/>
      <c r="O207" s="181"/>
      <c r="P207" s="186"/>
      <c r="Q207" s="185"/>
      <c r="R207" s="185"/>
      <c r="S207" s="181"/>
    </row>
    <row r="208" spans="1:19" ht="20.25" customHeight="1">
      <c r="A208" s="185">
        <v>186</v>
      </c>
      <c r="B208" s="181"/>
      <c r="C208" s="181"/>
      <c r="D208" s="180"/>
      <c r="E208" s="180"/>
      <c r="F208" s="180"/>
      <c r="G208" s="180"/>
      <c r="H208" s="182"/>
      <c r="I208" s="183"/>
      <c r="J208" s="183"/>
      <c r="K208" s="181"/>
      <c r="L208" s="181"/>
      <c r="M208" s="181"/>
      <c r="N208" s="181"/>
      <c r="O208" s="181"/>
      <c r="P208" s="186"/>
      <c r="Q208" s="185"/>
      <c r="R208" s="185"/>
      <c r="S208" s="181"/>
    </row>
    <row r="209" spans="1:19" ht="20.25" customHeight="1">
      <c r="A209" s="185">
        <v>187</v>
      </c>
      <c r="B209" s="181"/>
      <c r="C209" s="181"/>
      <c r="D209" s="180"/>
      <c r="E209" s="180"/>
      <c r="F209" s="180"/>
      <c r="G209" s="180"/>
      <c r="H209" s="182"/>
      <c r="I209" s="183"/>
      <c r="J209" s="183"/>
      <c r="K209" s="181"/>
      <c r="L209" s="181"/>
      <c r="M209" s="181"/>
      <c r="N209" s="181"/>
      <c r="O209" s="181"/>
      <c r="P209" s="186"/>
      <c r="Q209" s="185"/>
      <c r="R209" s="185"/>
      <c r="S209" s="181"/>
    </row>
    <row r="210" spans="1:19" ht="20.25" customHeight="1">
      <c r="A210" s="185">
        <v>188</v>
      </c>
      <c r="B210" s="181"/>
      <c r="C210" s="181"/>
      <c r="D210" s="180"/>
      <c r="E210" s="180"/>
      <c r="F210" s="180"/>
      <c r="G210" s="180"/>
      <c r="H210" s="182"/>
      <c r="I210" s="183"/>
      <c r="J210" s="183"/>
      <c r="K210" s="181"/>
      <c r="L210" s="181"/>
      <c r="M210" s="181"/>
      <c r="N210" s="181"/>
      <c r="O210" s="181"/>
      <c r="P210" s="186"/>
      <c r="Q210" s="185"/>
      <c r="R210" s="185"/>
      <c r="S210" s="181"/>
    </row>
    <row r="211" spans="1:19" ht="20.25" customHeight="1">
      <c r="A211" s="185">
        <v>189</v>
      </c>
      <c r="B211" s="181"/>
      <c r="C211" s="181"/>
      <c r="D211" s="180"/>
      <c r="E211" s="180"/>
      <c r="F211" s="180"/>
      <c r="G211" s="180"/>
      <c r="H211" s="182"/>
      <c r="I211" s="183"/>
      <c r="J211" s="183"/>
      <c r="K211" s="181"/>
      <c r="L211" s="181"/>
      <c r="M211" s="181"/>
      <c r="N211" s="181"/>
      <c r="O211" s="181"/>
      <c r="P211" s="186"/>
      <c r="Q211" s="185"/>
      <c r="R211" s="185"/>
      <c r="S211" s="181"/>
    </row>
    <row r="212" spans="1:19" ht="20.25" customHeight="1">
      <c r="A212" s="185">
        <v>190</v>
      </c>
      <c r="B212" s="181"/>
      <c r="C212" s="181"/>
      <c r="D212" s="180"/>
      <c r="E212" s="180"/>
      <c r="F212" s="180"/>
      <c r="G212" s="180"/>
      <c r="H212" s="182"/>
      <c r="I212" s="183"/>
      <c r="J212" s="183"/>
      <c r="K212" s="181"/>
      <c r="L212" s="181"/>
      <c r="M212" s="181"/>
      <c r="N212" s="181"/>
      <c r="O212" s="181"/>
      <c r="P212" s="186"/>
      <c r="Q212" s="185"/>
      <c r="R212" s="185"/>
      <c r="S212" s="181"/>
    </row>
    <row r="213" spans="1:19" ht="20.25" customHeight="1">
      <c r="A213" s="185">
        <v>191</v>
      </c>
      <c r="B213" s="181"/>
      <c r="C213" s="181"/>
      <c r="D213" s="180"/>
      <c r="E213" s="180"/>
      <c r="F213" s="180"/>
      <c r="G213" s="180"/>
      <c r="H213" s="182"/>
      <c r="I213" s="183"/>
      <c r="J213" s="183"/>
      <c r="K213" s="181"/>
      <c r="L213" s="181"/>
      <c r="M213" s="181"/>
      <c r="N213" s="181"/>
      <c r="O213" s="181"/>
      <c r="P213" s="186"/>
      <c r="Q213" s="185"/>
      <c r="R213" s="185"/>
      <c r="S213" s="181"/>
    </row>
    <row r="214" spans="1:19" ht="20.25" customHeight="1">
      <c r="A214" s="185">
        <v>192</v>
      </c>
      <c r="B214" s="181"/>
      <c r="C214" s="181"/>
      <c r="D214" s="180"/>
      <c r="E214" s="180"/>
      <c r="F214" s="180"/>
      <c r="G214" s="180"/>
      <c r="H214" s="182"/>
      <c r="I214" s="183"/>
      <c r="J214" s="183"/>
      <c r="K214" s="181"/>
      <c r="L214" s="181"/>
      <c r="M214" s="181"/>
      <c r="N214" s="181"/>
      <c r="O214" s="181"/>
      <c r="P214" s="186"/>
      <c r="Q214" s="185"/>
      <c r="R214" s="185"/>
      <c r="S214" s="181"/>
    </row>
    <row r="215" spans="1:19" ht="20.25" customHeight="1">
      <c r="A215" s="185">
        <v>193</v>
      </c>
      <c r="B215" s="181"/>
      <c r="C215" s="181"/>
      <c r="D215" s="180"/>
      <c r="E215" s="180"/>
      <c r="F215" s="180"/>
      <c r="G215" s="180"/>
      <c r="H215" s="182"/>
      <c r="I215" s="183"/>
      <c r="J215" s="183"/>
      <c r="K215" s="181"/>
      <c r="L215" s="181"/>
      <c r="M215" s="181"/>
      <c r="N215" s="181"/>
      <c r="O215" s="181"/>
      <c r="P215" s="186"/>
      <c r="Q215" s="185"/>
      <c r="R215" s="185"/>
      <c r="S215" s="181"/>
    </row>
    <row r="216" spans="1:19" ht="20.25" customHeight="1">
      <c r="A216" s="185">
        <v>194</v>
      </c>
      <c r="B216" s="181"/>
      <c r="C216" s="181"/>
      <c r="D216" s="180"/>
      <c r="E216" s="180"/>
      <c r="F216" s="180"/>
      <c r="G216" s="180"/>
      <c r="H216" s="182"/>
      <c r="I216" s="183"/>
      <c r="J216" s="183"/>
      <c r="K216" s="181"/>
      <c r="L216" s="181"/>
      <c r="M216" s="181"/>
      <c r="N216" s="181"/>
      <c r="O216" s="181"/>
      <c r="P216" s="186"/>
      <c r="Q216" s="185"/>
      <c r="R216" s="185"/>
      <c r="S216" s="181"/>
    </row>
    <row r="217" spans="1:19" ht="20.25" customHeight="1">
      <c r="A217" s="185">
        <v>195</v>
      </c>
      <c r="B217" s="181"/>
      <c r="C217" s="181"/>
      <c r="D217" s="180"/>
      <c r="E217" s="180"/>
      <c r="F217" s="180"/>
      <c r="G217" s="180"/>
      <c r="H217" s="182"/>
      <c r="I217" s="183"/>
      <c r="J217" s="183"/>
      <c r="K217" s="181"/>
      <c r="L217" s="181"/>
      <c r="M217" s="181"/>
      <c r="N217" s="181"/>
      <c r="O217" s="181"/>
      <c r="P217" s="186"/>
      <c r="Q217" s="185"/>
      <c r="R217" s="185"/>
      <c r="S217" s="181"/>
    </row>
    <row r="218" spans="1:19" ht="20.25" customHeight="1">
      <c r="A218" s="185">
        <v>196</v>
      </c>
      <c r="B218" s="181"/>
      <c r="C218" s="181"/>
      <c r="D218" s="180"/>
      <c r="E218" s="180"/>
      <c r="F218" s="180"/>
      <c r="G218" s="180"/>
      <c r="H218" s="182"/>
      <c r="I218" s="183"/>
      <c r="J218" s="183"/>
      <c r="K218" s="181"/>
      <c r="L218" s="181"/>
      <c r="M218" s="181"/>
      <c r="N218" s="181"/>
      <c r="O218" s="181"/>
      <c r="P218" s="186"/>
      <c r="Q218" s="185"/>
      <c r="R218" s="185"/>
      <c r="S218" s="181"/>
    </row>
    <row r="219" spans="1:19" ht="20.25" customHeight="1">
      <c r="A219" s="185">
        <v>197</v>
      </c>
      <c r="B219" s="181"/>
      <c r="C219" s="181"/>
      <c r="D219" s="180"/>
      <c r="E219" s="180"/>
      <c r="F219" s="180"/>
      <c r="G219" s="180"/>
      <c r="H219" s="182"/>
      <c r="I219" s="183"/>
      <c r="J219" s="183"/>
      <c r="K219" s="181"/>
      <c r="L219" s="181"/>
      <c r="M219" s="181"/>
      <c r="N219" s="181"/>
      <c r="O219" s="181"/>
      <c r="P219" s="186"/>
      <c r="Q219" s="185"/>
      <c r="R219" s="185"/>
      <c r="S219" s="181"/>
    </row>
    <row r="220" spans="1:19" ht="20.25" customHeight="1">
      <c r="A220" s="185">
        <v>198</v>
      </c>
      <c r="B220" s="181"/>
      <c r="C220" s="181"/>
      <c r="D220" s="180"/>
      <c r="E220" s="180"/>
      <c r="F220" s="180"/>
      <c r="G220" s="180"/>
      <c r="H220" s="182"/>
      <c r="I220" s="183"/>
      <c r="J220" s="183"/>
      <c r="K220" s="181"/>
      <c r="L220" s="181"/>
      <c r="M220" s="181"/>
      <c r="N220" s="181"/>
      <c r="O220" s="181"/>
      <c r="P220" s="186"/>
      <c r="Q220" s="185"/>
      <c r="R220" s="185"/>
      <c r="S220" s="181"/>
    </row>
    <row r="221" spans="1:19" ht="20.25" customHeight="1">
      <c r="A221" s="185">
        <v>199</v>
      </c>
      <c r="B221" s="181"/>
      <c r="C221" s="181"/>
      <c r="D221" s="180"/>
      <c r="E221" s="180"/>
      <c r="F221" s="180"/>
      <c r="G221" s="180"/>
      <c r="H221" s="182"/>
      <c r="I221" s="183"/>
      <c r="J221" s="183"/>
      <c r="K221" s="181"/>
      <c r="L221" s="181"/>
      <c r="M221" s="181"/>
      <c r="N221" s="181"/>
      <c r="O221" s="181"/>
      <c r="P221" s="186"/>
      <c r="Q221" s="185"/>
      <c r="R221" s="185"/>
      <c r="S221" s="181"/>
    </row>
    <row r="222" spans="1:19" ht="20.25" customHeight="1">
      <c r="A222" s="185">
        <v>200</v>
      </c>
      <c r="B222" s="181"/>
      <c r="C222" s="181"/>
      <c r="D222" s="180"/>
      <c r="E222" s="180"/>
      <c r="F222" s="180"/>
      <c r="G222" s="180"/>
      <c r="H222" s="182"/>
      <c r="I222" s="183"/>
      <c r="J222" s="183"/>
      <c r="K222" s="181"/>
      <c r="L222" s="181"/>
      <c r="M222" s="181"/>
      <c r="N222" s="181"/>
      <c r="O222" s="181"/>
      <c r="P222" s="186"/>
      <c r="Q222" s="185"/>
      <c r="R222" s="185"/>
      <c r="S222" s="181"/>
    </row>
    <row r="223" spans="1:19" ht="20.25" customHeight="1">
      <c r="A223" s="185">
        <v>201</v>
      </c>
      <c r="B223" s="181"/>
      <c r="C223" s="181"/>
      <c r="D223" s="180"/>
      <c r="E223" s="180"/>
      <c r="F223" s="180"/>
      <c r="G223" s="180"/>
      <c r="H223" s="182"/>
      <c r="I223" s="183"/>
      <c r="J223" s="183"/>
      <c r="K223" s="181"/>
      <c r="L223" s="181"/>
      <c r="M223" s="181"/>
      <c r="N223" s="181"/>
      <c r="O223" s="181"/>
      <c r="P223" s="186"/>
      <c r="Q223" s="185"/>
      <c r="R223" s="185"/>
      <c r="S223" s="181"/>
    </row>
    <row r="224" spans="1:19" ht="20.25" customHeight="1">
      <c r="A224" s="185">
        <v>202</v>
      </c>
      <c r="B224" s="181"/>
      <c r="C224" s="181"/>
      <c r="D224" s="180"/>
      <c r="E224" s="180"/>
      <c r="F224" s="180"/>
      <c r="G224" s="180"/>
      <c r="H224" s="182"/>
      <c r="I224" s="183"/>
      <c r="J224" s="183"/>
      <c r="K224" s="181"/>
      <c r="L224" s="181"/>
      <c r="M224" s="181"/>
      <c r="N224" s="181"/>
      <c r="O224" s="181"/>
      <c r="P224" s="186"/>
      <c r="Q224" s="185"/>
      <c r="R224" s="185"/>
      <c r="S224" s="181"/>
    </row>
    <row r="225" spans="1:19" ht="20.25" customHeight="1">
      <c r="A225" s="185">
        <v>203</v>
      </c>
      <c r="B225" s="181"/>
      <c r="C225" s="181"/>
      <c r="D225" s="180"/>
      <c r="E225" s="180"/>
      <c r="F225" s="180"/>
      <c r="G225" s="180"/>
      <c r="H225" s="182"/>
      <c r="I225" s="183"/>
      <c r="J225" s="183"/>
      <c r="K225" s="181"/>
      <c r="L225" s="181"/>
      <c r="M225" s="181"/>
      <c r="N225" s="181"/>
      <c r="O225" s="181"/>
      <c r="P225" s="186"/>
      <c r="Q225" s="185"/>
      <c r="R225" s="185"/>
      <c r="S225" s="181"/>
    </row>
    <row r="226" spans="1:19" ht="20.25" customHeight="1">
      <c r="A226" s="185">
        <v>204</v>
      </c>
      <c r="B226" s="181"/>
      <c r="C226" s="181"/>
      <c r="D226" s="180"/>
      <c r="E226" s="180"/>
      <c r="F226" s="180"/>
      <c r="G226" s="180"/>
      <c r="H226" s="182"/>
      <c r="I226" s="183"/>
      <c r="J226" s="183"/>
      <c r="K226" s="181"/>
      <c r="L226" s="181"/>
      <c r="M226" s="181"/>
      <c r="N226" s="181"/>
      <c r="O226" s="181"/>
      <c r="P226" s="186"/>
      <c r="Q226" s="185"/>
      <c r="R226" s="185"/>
      <c r="S226" s="181"/>
    </row>
    <row r="227" spans="1:19" ht="20.25" customHeight="1">
      <c r="A227" s="185">
        <v>205</v>
      </c>
      <c r="B227" s="181"/>
      <c r="C227" s="181"/>
      <c r="D227" s="180"/>
      <c r="E227" s="180"/>
      <c r="F227" s="180"/>
      <c r="G227" s="180"/>
      <c r="H227" s="182"/>
      <c r="I227" s="183"/>
      <c r="J227" s="183"/>
      <c r="K227" s="181"/>
      <c r="L227" s="181"/>
      <c r="M227" s="181"/>
      <c r="N227" s="181"/>
      <c r="O227" s="181"/>
      <c r="P227" s="186"/>
      <c r="Q227" s="185"/>
      <c r="R227" s="185"/>
      <c r="S227" s="181"/>
    </row>
    <row r="228" spans="1:19" ht="20.25" customHeight="1">
      <c r="A228" s="185">
        <v>206</v>
      </c>
      <c r="B228" s="181"/>
      <c r="C228" s="181"/>
      <c r="D228" s="180"/>
      <c r="E228" s="180"/>
      <c r="F228" s="180"/>
      <c r="G228" s="180"/>
      <c r="H228" s="182"/>
      <c r="I228" s="183"/>
      <c r="J228" s="183"/>
      <c r="K228" s="181"/>
      <c r="L228" s="181"/>
      <c r="M228" s="181"/>
      <c r="N228" s="181"/>
      <c r="O228" s="181"/>
      <c r="P228" s="186"/>
      <c r="Q228" s="185"/>
      <c r="R228" s="185"/>
      <c r="S228" s="181"/>
    </row>
    <row r="229" spans="1:19" ht="20.25" customHeight="1">
      <c r="A229" s="185">
        <v>207</v>
      </c>
      <c r="B229" s="181"/>
      <c r="C229" s="181"/>
      <c r="D229" s="180"/>
      <c r="E229" s="180"/>
      <c r="F229" s="180"/>
      <c r="G229" s="180"/>
      <c r="H229" s="182"/>
      <c r="I229" s="183"/>
      <c r="J229" s="183"/>
      <c r="K229" s="181"/>
      <c r="L229" s="181"/>
      <c r="M229" s="181"/>
      <c r="N229" s="181"/>
      <c r="O229" s="181"/>
      <c r="P229" s="186"/>
      <c r="Q229" s="185"/>
      <c r="R229" s="185"/>
      <c r="S229" s="181"/>
    </row>
    <row r="230" spans="1:19" ht="20.25" customHeight="1">
      <c r="A230" s="185">
        <v>208</v>
      </c>
      <c r="B230" s="181"/>
      <c r="C230" s="181"/>
      <c r="D230" s="180"/>
      <c r="E230" s="180"/>
      <c r="F230" s="180"/>
      <c r="G230" s="180"/>
      <c r="H230" s="182"/>
      <c r="I230" s="183"/>
      <c r="J230" s="183"/>
      <c r="K230" s="181"/>
      <c r="L230" s="181"/>
      <c r="M230" s="181"/>
      <c r="N230" s="181"/>
      <c r="O230" s="181"/>
      <c r="P230" s="186"/>
      <c r="Q230" s="185"/>
      <c r="R230" s="185"/>
      <c r="S230" s="181"/>
    </row>
    <row r="231" spans="1:19" ht="20.25" customHeight="1">
      <c r="A231" s="185">
        <v>209</v>
      </c>
      <c r="B231" s="181"/>
      <c r="C231" s="181"/>
      <c r="D231" s="180"/>
      <c r="E231" s="180"/>
      <c r="F231" s="180"/>
      <c r="G231" s="180"/>
      <c r="H231" s="182"/>
      <c r="I231" s="183"/>
      <c r="J231" s="183"/>
      <c r="K231" s="181"/>
      <c r="L231" s="181"/>
      <c r="M231" s="181"/>
      <c r="N231" s="181"/>
      <c r="O231" s="181"/>
      <c r="P231" s="186"/>
      <c r="Q231" s="185"/>
      <c r="R231" s="185"/>
      <c r="S231" s="181"/>
    </row>
    <row r="232" spans="1:19" ht="20.25" customHeight="1">
      <c r="A232" s="185">
        <v>210</v>
      </c>
      <c r="B232" s="181"/>
      <c r="C232" s="181"/>
      <c r="D232" s="180"/>
      <c r="E232" s="180"/>
      <c r="F232" s="180"/>
      <c r="G232" s="180"/>
      <c r="H232" s="182"/>
      <c r="I232" s="183"/>
      <c r="J232" s="183"/>
      <c r="K232" s="181"/>
      <c r="L232" s="181"/>
      <c r="M232" s="181"/>
      <c r="N232" s="181"/>
      <c r="O232" s="181"/>
      <c r="P232" s="186"/>
      <c r="Q232" s="185"/>
      <c r="R232" s="185"/>
      <c r="S232" s="181"/>
    </row>
    <row r="233" spans="1:19" ht="20.25" customHeight="1">
      <c r="A233" s="185">
        <v>211</v>
      </c>
      <c r="B233" s="181"/>
      <c r="C233" s="181"/>
      <c r="D233" s="180"/>
      <c r="E233" s="180"/>
      <c r="F233" s="180"/>
      <c r="G233" s="180"/>
      <c r="H233" s="182"/>
      <c r="I233" s="183"/>
      <c r="J233" s="183"/>
      <c r="K233" s="181"/>
      <c r="L233" s="181"/>
      <c r="M233" s="181"/>
      <c r="N233" s="181"/>
      <c r="O233" s="181"/>
      <c r="P233" s="186"/>
      <c r="Q233" s="185"/>
      <c r="R233" s="185"/>
      <c r="S233" s="181"/>
    </row>
    <row r="234" spans="1:19" ht="20.25" customHeight="1">
      <c r="A234" s="185">
        <v>212</v>
      </c>
      <c r="B234" s="181"/>
      <c r="C234" s="181"/>
      <c r="D234" s="180"/>
      <c r="E234" s="180"/>
      <c r="F234" s="180"/>
      <c r="G234" s="180"/>
      <c r="H234" s="182"/>
      <c r="I234" s="183"/>
      <c r="J234" s="183"/>
      <c r="K234" s="181"/>
      <c r="L234" s="181"/>
      <c r="M234" s="181"/>
      <c r="N234" s="181"/>
      <c r="O234" s="181"/>
      <c r="P234" s="186"/>
      <c r="Q234" s="185"/>
      <c r="R234" s="185"/>
      <c r="S234" s="181"/>
    </row>
    <row r="235" spans="1:19" ht="20.25" customHeight="1">
      <c r="A235" s="185">
        <v>213</v>
      </c>
      <c r="B235" s="181"/>
      <c r="C235" s="181"/>
      <c r="D235" s="180"/>
      <c r="E235" s="180"/>
      <c r="F235" s="180"/>
      <c r="G235" s="180"/>
      <c r="H235" s="182"/>
      <c r="I235" s="183"/>
      <c r="J235" s="183"/>
      <c r="K235" s="181"/>
      <c r="L235" s="181"/>
      <c r="M235" s="181"/>
      <c r="N235" s="181"/>
      <c r="O235" s="181"/>
      <c r="P235" s="186"/>
      <c r="Q235" s="185"/>
      <c r="R235" s="185"/>
      <c r="S235" s="181"/>
    </row>
    <row r="236" spans="1:19" ht="20.25" customHeight="1">
      <c r="A236" s="185">
        <v>214</v>
      </c>
      <c r="B236" s="181"/>
      <c r="C236" s="181"/>
      <c r="D236" s="180"/>
      <c r="E236" s="180"/>
      <c r="F236" s="180"/>
      <c r="G236" s="180"/>
      <c r="H236" s="182"/>
      <c r="I236" s="183"/>
      <c r="J236" s="183"/>
      <c r="K236" s="181"/>
      <c r="L236" s="181"/>
      <c r="M236" s="181"/>
      <c r="N236" s="181"/>
      <c r="O236" s="181"/>
      <c r="P236" s="186"/>
      <c r="Q236" s="185"/>
      <c r="R236" s="185"/>
      <c r="S236" s="181"/>
    </row>
    <row r="237" spans="1:19" ht="20.25" customHeight="1">
      <c r="A237" s="185">
        <v>215</v>
      </c>
      <c r="B237" s="181"/>
      <c r="C237" s="181"/>
      <c r="D237" s="180"/>
      <c r="E237" s="180"/>
      <c r="F237" s="180"/>
      <c r="G237" s="180"/>
      <c r="H237" s="182"/>
      <c r="I237" s="183"/>
      <c r="J237" s="183"/>
      <c r="K237" s="181"/>
      <c r="L237" s="181"/>
      <c r="M237" s="181"/>
      <c r="N237" s="181"/>
      <c r="O237" s="181"/>
      <c r="P237" s="186"/>
      <c r="Q237" s="185"/>
      <c r="R237" s="185"/>
      <c r="S237" s="181"/>
    </row>
    <row r="238" spans="1:19" ht="20.25" customHeight="1">
      <c r="A238" s="185">
        <v>216</v>
      </c>
      <c r="B238" s="181"/>
      <c r="C238" s="181"/>
      <c r="D238" s="180"/>
      <c r="E238" s="180"/>
      <c r="F238" s="180"/>
      <c r="G238" s="180"/>
      <c r="H238" s="182"/>
      <c r="I238" s="183"/>
      <c r="J238" s="183"/>
      <c r="K238" s="181"/>
      <c r="L238" s="181"/>
      <c r="M238" s="181"/>
      <c r="N238" s="181"/>
      <c r="O238" s="181"/>
      <c r="P238" s="186"/>
      <c r="Q238" s="185"/>
      <c r="R238" s="185"/>
      <c r="S238" s="181"/>
    </row>
    <row r="239" spans="1:19" ht="20.25" customHeight="1">
      <c r="A239" s="185">
        <v>217</v>
      </c>
      <c r="B239" s="181"/>
      <c r="C239" s="181"/>
      <c r="D239" s="180"/>
      <c r="E239" s="180"/>
      <c r="F239" s="180"/>
      <c r="G239" s="180"/>
      <c r="H239" s="182"/>
      <c r="I239" s="183"/>
      <c r="J239" s="183"/>
      <c r="K239" s="181"/>
      <c r="L239" s="181"/>
      <c r="M239" s="181"/>
      <c r="N239" s="181"/>
      <c r="O239" s="181"/>
      <c r="P239" s="186"/>
      <c r="Q239" s="185"/>
      <c r="R239" s="185"/>
      <c r="S239" s="181"/>
    </row>
    <row r="240" spans="1:19" ht="20.25" customHeight="1">
      <c r="A240" s="185">
        <v>218</v>
      </c>
      <c r="B240" s="181"/>
      <c r="C240" s="181"/>
      <c r="D240" s="180"/>
      <c r="E240" s="180"/>
      <c r="F240" s="180"/>
      <c r="G240" s="180"/>
      <c r="H240" s="182"/>
      <c r="I240" s="183"/>
      <c r="J240" s="183"/>
      <c r="K240" s="181"/>
      <c r="L240" s="181"/>
      <c r="M240" s="181"/>
      <c r="N240" s="181"/>
      <c r="O240" s="181"/>
      <c r="P240" s="186"/>
      <c r="Q240" s="185"/>
      <c r="R240" s="185"/>
      <c r="S240" s="181"/>
    </row>
    <row r="241" spans="1:19" ht="20.25" customHeight="1">
      <c r="A241" s="185">
        <v>219</v>
      </c>
      <c r="B241" s="181"/>
      <c r="C241" s="181"/>
      <c r="D241" s="180"/>
      <c r="E241" s="180"/>
      <c r="F241" s="180"/>
      <c r="G241" s="180"/>
      <c r="H241" s="182"/>
      <c r="I241" s="183"/>
      <c r="J241" s="183"/>
      <c r="K241" s="181"/>
      <c r="L241" s="181"/>
      <c r="M241" s="181"/>
      <c r="N241" s="181"/>
      <c r="O241" s="181"/>
      <c r="P241" s="186"/>
      <c r="Q241" s="185"/>
      <c r="R241" s="185"/>
      <c r="S241" s="181"/>
    </row>
    <row r="242" spans="1:19" ht="20.25" customHeight="1">
      <c r="A242" s="185">
        <v>220</v>
      </c>
      <c r="B242" s="181"/>
      <c r="C242" s="181"/>
      <c r="D242" s="180"/>
      <c r="E242" s="180"/>
      <c r="F242" s="180"/>
      <c r="G242" s="180"/>
      <c r="H242" s="182"/>
      <c r="I242" s="183"/>
      <c r="J242" s="183"/>
      <c r="K242" s="181"/>
      <c r="L242" s="181"/>
      <c r="M242" s="181"/>
      <c r="N242" s="181"/>
      <c r="O242" s="181"/>
      <c r="P242" s="186"/>
      <c r="Q242" s="185"/>
      <c r="R242" s="185"/>
      <c r="S242" s="181"/>
    </row>
    <row r="243" spans="1:19" ht="20.25" customHeight="1">
      <c r="A243" s="185">
        <v>221</v>
      </c>
      <c r="B243" s="181"/>
      <c r="C243" s="181"/>
      <c r="D243" s="180"/>
      <c r="E243" s="180"/>
      <c r="F243" s="180"/>
      <c r="G243" s="180"/>
      <c r="H243" s="182"/>
      <c r="I243" s="183"/>
      <c r="J243" s="183"/>
      <c r="K243" s="181"/>
      <c r="L243" s="181"/>
      <c r="M243" s="181"/>
      <c r="N243" s="181"/>
      <c r="O243" s="181"/>
      <c r="P243" s="186"/>
      <c r="Q243" s="185"/>
      <c r="R243" s="185"/>
      <c r="S243" s="181"/>
    </row>
    <row r="244" spans="1:19" ht="20.25" customHeight="1">
      <c r="A244" s="185">
        <v>222</v>
      </c>
      <c r="B244" s="181"/>
      <c r="C244" s="181"/>
      <c r="D244" s="180"/>
      <c r="E244" s="180"/>
      <c r="F244" s="180"/>
      <c r="G244" s="180"/>
      <c r="H244" s="182"/>
      <c r="I244" s="183"/>
      <c r="J244" s="183"/>
      <c r="K244" s="181"/>
      <c r="L244" s="181"/>
      <c r="M244" s="181"/>
      <c r="N244" s="181"/>
      <c r="O244" s="181"/>
      <c r="P244" s="186"/>
      <c r="Q244" s="185"/>
      <c r="R244" s="185"/>
      <c r="S244" s="181"/>
    </row>
    <row r="245" spans="1:19" ht="20.25" customHeight="1">
      <c r="A245" s="185">
        <v>223</v>
      </c>
      <c r="B245" s="181"/>
      <c r="C245" s="181"/>
      <c r="D245" s="180"/>
      <c r="E245" s="180"/>
      <c r="F245" s="180"/>
      <c r="G245" s="180"/>
      <c r="H245" s="182"/>
      <c r="I245" s="183"/>
      <c r="J245" s="183"/>
      <c r="K245" s="181"/>
      <c r="L245" s="181"/>
      <c r="M245" s="181"/>
      <c r="N245" s="181"/>
      <c r="O245" s="181"/>
      <c r="P245" s="186"/>
      <c r="Q245" s="185"/>
      <c r="R245" s="185"/>
      <c r="S245" s="181"/>
    </row>
    <row r="246" spans="1:19" ht="20.25" customHeight="1">
      <c r="A246" s="185">
        <v>224</v>
      </c>
      <c r="B246" s="181"/>
      <c r="C246" s="181"/>
      <c r="D246" s="180"/>
      <c r="E246" s="180"/>
      <c r="F246" s="180"/>
      <c r="G246" s="180"/>
      <c r="H246" s="182"/>
      <c r="I246" s="183"/>
      <c r="J246" s="183"/>
      <c r="K246" s="181"/>
      <c r="L246" s="181"/>
      <c r="M246" s="181"/>
      <c r="N246" s="181"/>
      <c r="O246" s="181"/>
      <c r="P246" s="186"/>
      <c r="Q246" s="185"/>
      <c r="R246" s="185"/>
      <c r="S246" s="181"/>
    </row>
    <row r="247" spans="1:19" ht="20.25" customHeight="1">
      <c r="A247" s="185">
        <v>225</v>
      </c>
      <c r="B247" s="181"/>
      <c r="C247" s="181"/>
      <c r="D247" s="180"/>
      <c r="E247" s="180"/>
      <c r="F247" s="180"/>
      <c r="G247" s="180"/>
      <c r="H247" s="182"/>
      <c r="I247" s="183"/>
      <c r="J247" s="183"/>
      <c r="K247" s="181"/>
      <c r="L247" s="181"/>
      <c r="M247" s="181"/>
      <c r="N247" s="181"/>
      <c r="O247" s="181"/>
      <c r="P247" s="186"/>
      <c r="Q247" s="185"/>
      <c r="R247" s="185"/>
      <c r="S247" s="181"/>
    </row>
    <row r="248" spans="1:19" ht="20.25" customHeight="1">
      <c r="A248" s="185">
        <v>226</v>
      </c>
      <c r="B248" s="181"/>
      <c r="C248" s="181"/>
      <c r="D248" s="180"/>
      <c r="E248" s="180"/>
      <c r="F248" s="180"/>
      <c r="G248" s="180"/>
      <c r="H248" s="182"/>
      <c r="I248" s="183"/>
      <c r="J248" s="183"/>
      <c r="K248" s="181"/>
      <c r="L248" s="181"/>
      <c r="M248" s="181"/>
      <c r="N248" s="181"/>
      <c r="O248" s="181"/>
      <c r="P248" s="186"/>
      <c r="Q248" s="185"/>
      <c r="R248" s="185"/>
      <c r="S248" s="181"/>
    </row>
    <row r="249" spans="1:19" ht="20.25" customHeight="1">
      <c r="A249" s="185">
        <v>227</v>
      </c>
      <c r="B249" s="181"/>
      <c r="C249" s="181"/>
      <c r="D249" s="180"/>
      <c r="E249" s="180"/>
      <c r="F249" s="180"/>
      <c r="G249" s="180"/>
      <c r="H249" s="182"/>
      <c r="I249" s="183"/>
      <c r="J249" s="183"/>
      <c r="K249" s="181"/>
      <c r="L249" s="181"/>
      <c r="M249" s="181"/>
      <c r="N249" s="181"/>
      <c r="O249" s="181"/>
      <c r="P249" s="186"/>
      <c r="Q249" s="185"/>
      <c r="R249" s="185"/>
      <c r="S249" s="181"/>
    </row>
    <row r="250" spans="1:19" ht="20.25" customHeight="1">
      <c r="A250" s="185">
        <v>228</v>
      </c>
      <c r="B250" s="181"/>
      <c r="C250" s="181"/>
      <c r="D250" s="180"/>
      <c r="E250" s="180"/>
      <c r="F250" s="180"/>
      <c r="G250" s="180"/>
      <c r="H250" s="182"/>
      <c r="I250" s="183"/>
      <c r="J250" s="183"/>
      <c r="K250" s="181"/>
      <c r="L250" s="181"/>
      <c r="M250" s="181"/>
      <c r="N250" s="181"/>
      <c r="O250" s="181"/>
      <c r="P250" s="186"/>
      <c r="Q250" s="185"/>
      <c r="R250" s="185"/>
      <c r="S250" s="181"/>
    </row>
    <row r="251" spans="1:19" ht="20.25" customHeight="1">
      <c r="A251" s="185">
        <v>229</v>
      </c>
      <c r="B251" s="181"/>
      <c r="C251" s="181"/>
      <c r="D251" s="180"/>
      <c r="E251" s="180"/>
      <c r="F251" s="180"/>
      <c r="G251" s="180"/>
      <c r="H251" s="182"/>
      <c r="I251" s="183"/>
      <c r="J251" s="183"/>
      <c r="K251" s="181"/>
      <c r="L251" s="181"/>
      <c r="M251" s="181"/>
      <c r="N251" s="181"/>
      <c r="O251" s="181"/>
      <c r="P251" s="186"/>
      <c r="Q251" s="185"/>
      <c r="R251" s="185"/>
      <c r="S251" s="181"/>
    </row>
    <row r="252" spans="1:19" ht="20.25" customHeight="1">
      <c r="A252" s="185">
        <v>230</v>
      </c>
      <c r="B252" s="181"/>
      <c r="C252" s="181"/>
      <c r="D252" s="180"/>
      <c r="E252" s="180"/>
      <c r="F252" s="180"/>
      <c r="G252" s="180"/>
      <c r="H252" s="182"/>
      <c r="I252" s="183"/>
      <c r="J252" s="183"/>
      <c r="K252" s="181"/>
      <c r="L252" s="181"/>
      <c r="M252" s="181"/>
      <c r="N252" s="181"/>
      <c r="O252" s="181"/>
      <c r="P252" s="186"/>
      <c r="Q252" s="185"/>
      <c r="R252" s="185"/>
      <c r="S252" s="181"/>
    </row>
    <row r="253" spans="1:19" ht="20.25" customHeight="1">
      <c r="A253" s="185">
        <v>231</v>
      </c>
      <c r="B253" s="181"/>
      <c r="C253" s="181"/>
      <c r="D253" s="180"/>
      <c r="E253" s="180"/>
      <c r="F253" s="180"/>
      <c r="G253" s="180"/>
      <c r="H253" s="182"/>
      <c r="I253" s="183"/>
      <c r="J253" s="183"/>
      <c r="K253" s="181"/>
      <c r="L253" s="181"/>
      <c r="M253" s="181"/>
      <c r="N253" s="181"/>
      <c r="O253" s="181"/>
      <c r="P253" s="186"/>
      <c r="Q253" s="185"/>
      <c r="R253" s="185"/>
      <c r="S253" s="181"/>
    </row>
    <row r="254" spans="1:19" ht="20.25" customHeight="1">
      <c r="A254" s="185">
        <v>232</v>
      </c>
      <c r="B254" s="181"/>
      <c r="C254" s="181"/>
      <c r="D254" s="180"/>
      <c r="E254" s="180"/>
      <c r="F254" s="180"/>
      <c r="G254" s="180"/>
      <c r="H254" s="182"/>
      <c r="I254" s="183"/>
      <c r="J254" s="183"/>
      <c r="K254" s="181"/>
      <c r="L254" s="181"/>
      <c r="M254" s="181"/>
      <c r="N254" s="181"/>
      <c r="O254" s="181"/>
      <c r="P254" s="186"/>
      <c r="Q254" s="185"/>
      <c r="R254" s="185"/>
      <c r="S254" s="181"/>
    </row>
    <row r="255" spans="1:19" ht="20.25" customHeight="1">
      <c r="A255" s="185">
        <v>233</v>
      </c>
      <c r="B255" s="181"/>
      <c r="C255" s="181"/>
      <c r="D255" s="180"/>
      <c r="E255" s="180"/>
      <c r="F255" s="180"/>
      <c r="G255" s="180"/>
      <c r="H255" s="182"/>
      <c r="I255" s="183"/>
      <c r="J255" s="183"/>
      <c r="K255" s="181"/>
      <c r="L255" s="181"/>
      <c r="M255" s="181"/>
      <c r="N255" s="181"/>
      <c r="O255" s="181"/>
      <c r="P255" s="186"/>
      <c r="Q255" s="185"/>
      <c r="R255" s="185"/>
      <c r="S255" s="181"/>
    </row>
    <row r="256" spans="1:19" ht="20.25" customHeight="1">
      <c r="A256" s="185">
        <v>234</v>
      </c>
      <c r="B256" s="181"/>
      <c r="C256" s="181"/>
      <c r="D256" s="180"/>
      <c r="E256" s="180"/>
      <c r="F256" s="180"/>
      <c r="G256" s="180"/>
      <c r="H256" s="182"/>
      <c r="I256" s="183"/>
      <c r="J256" s="183"/>
      <c r="K256" s="181"/>
      <c r="L256" s="181"/>
      <c r="M256" s="181"/>
      <c r="N256" s="181"/>
      <c r="O256" s="181"/>
      <c r="P256" s="186"/>
      <c r="Q256" s="185"/>
      <c r="R256" s="185"/>
      <c r="S256" s="181"/>
    </row>
    <row r="257" spans="1:19" ht="20.25" customHeight="1">
      <c r="A257" s="185">
        <v>235</v>
      </c>
      <c r="B257" s="181"/>
      <c r="C257" s="181"/>
      <c r="D257" s="180"/>
      <c r="E257" s="180"/>
      <c r="F257" s="180"/>
      <c r="G257" s="180"/>
      <c r="H257" s="182"/>
      <c r="I257" s="183"/>
      <c r="J257" s="183"/>
      <c r="K257" s="181"/>
      <c r="L257" s="181"/>
      <c r="M257" s="181"/>
      <c r="N257" s="181"/>
      <c r="O257" s="181"/>
      <c r="P257" s="186"/>
      <c r="Q257" s="185"/>
      <c r="R257" s="185"/>
      <c r="S257" s="181"/>
    </row>
    <row r="258" spans="1:19" ht="20.25" customHeight="1">
      <c r="A258" s="185">
        <v>236</v>
      </c>
      <c r="B258" s="181"/>
      <c r="C258" s="181"/>
      <c r="D258" s="180"/>
      <c r="E258" s="180"/>
      <c r="F258" s="180"/>
      <c r="G258" s="180"/>
      <c r="H258" s="182"/>
      <c r="I258" s="183"/>
      <c r="J258" s="183"/>
      <c r="K258" s="181"/>
      <c r="L258" s="181"/>
      <c r="M258" s="181"/>
      <c r="N258" s="181"/>
      <c r="O258" s="181"/>
      <c r="P258" s="186"/>
      <c r="Q258" s="185"/>
      <c r="R258" s="185"/>
      <c r="S258" s="181"/>
    </row>
    <row r="259" spans="1:19" ht="20.25" customHeight="1">
      <c r="A259" s="185">
        <v>237</v>
      </c>
      <c r="B259" s="181"/>
      <c r="C259" s="181"/>
      <c r="D259" s="180"/>
      <c r="E259" s="180"/>
      <c r="F259" s="180"/>
      <c r="G259" s="180"/>
      <c r="H259" s="182"/>
      <c r="I259" s="183"/>
      <c r="J259" s="183"/>
      <c r="K259" s="181"/>
      <c r="L259" s="181"/>
      <c r="M259" s="181"/>
      <c r="N259" s="181"/>
      <c r="O259" s="181"/>
      <c r="P259" s="186"/>
      <c r="Q259" s="185"/>
      <c r="R259" s="185"/>
      <c r="S259" s="181"/>
    </row>
    <row r="260" spans="1:19" ht="20.25" customHeight="1">
      <c r="A260" s="185">
        <v>238</v>
      </c>
      <c r="B260" s="181"/>
      <c r="C260" s="181"/>
      <c r="D260" s="180"/>
      <c r="E260" s="180"/>
      <c r="F260" s="180"/>
      <c r="G260" s="180"/>
      <c r="H260" s="182"/>
      <c r="I260" s="183"/>
      <c r="J260" s="183"/>
      <c r="K260" s="181"/>
      <c r="L260" s="181"/>
      <c r="M260" s="181"/>
      <c r="N260" s="181"/>
      <c r="O260" s="181"/>
      <c r="P260" s="186"/>
      <c r="Q260" s="185"/>
      <c r="R260" s="185"/>
      <c r="S260" s="181"/>
    </row>
    <row r="261" spans="1:19" ht="20.25" customHeight="1">
      <c r="A261" s="185">
        <v>239</v>
      </c>
      <c r="B261" s="181"/>
      <c r="C261" s="181"/>
      <c r="D261" s="180"/>
      <c r="E261" s="180"/>
      <c r="F261" s="180"/>
      <c r="G261" s="180"/>
      <c r="H261" s="182"/>
      <c r="I261" s="183"/>
      <c r="J261" s="183"/>
      <c r="K261" s="181"/>
      <c r="L261" s="181"/>
      <c r="M261" s="181"/>
      <c r="N261" s="181"/>
      <c r="O261" s="181"/>
      <c r="P261" s="186"/>
      <c r="Q261" s="185"/>
      <c r="R261" s="185"/>
      <c r="S261" s="181"/>
    </row>
    <row r="262" spans="1:19" ht="20.25" customHeight="1">
      <c r="A262" s="185">
        <v>240</v>
      </c>
      <c r="B262" s="181"/>
      <c r="C262" s="181"/>
      <c r="D262" s="180"/>
      <c r="E262" s="180"/>
      <c r="F262" s="180"/>
      <c r="G262" s="180"/>
      <c r="H262" s="182"/>
      <c r="I262" s="183"/>
      <c r="J262" s="183"/>
      <c r="K262" s="181"/>
      <c r="L262" s="181"/>
      <c r="M262" s="181"/>
      <c r="N262" s="181"/>
      <c r="O262" s="181"/>
      <c r="P262" s="186"/>
      <c r="Q262" s="185"/>
      <c r="R262" s="185"/>
      <c r="S262" s="181"/>
    </row>
    <row r="263" spans="1:19" ht="20.25" customHeight="1">
      <c r="A263" s="185">
        <v>241</v>
      </c>
      <c r="B263" s="181"/>
      <c r="C263" s="181"/>
      <c r="D263" s="180"/>
      <c r="E263" s="180"/>
      <c r="F263" s="180"/>
      <c r="G263" s="180"/>
      <c r="H263" s="182"/>
      <c r="I263" s="183"/>
      <c r="J263" s="183"/>
      <c r="K263" s="181"/>
      <c r="L263" s="181"/>
      <c r="M263" s="181"/>
      <c r="N263" s="181"/>
      <c r="O263" s="181"/>
      <c r="P263" s="186"/>
      <c r="Q263" s="185"/>
      <c r="R263" s="185"/>
      <c r="S263" s="181"/>
    </row>
    <row r="264" spans="1:19" ht="20.25" customHeight="1">
      <c r="A264" s="185">
        <v>242</v>
      </c>
      <c r="B264" s="181"/>
      <c r="C264" s="181"/>
      <c r="D264" s="180"/>
      <c r="E264" s="180"/>
      <c r="F264" s="180"/>
      <c r="G264" s="180"/>
      <c r="H264" s="182"/>
      <c r="I264" s="183"/>
      <c r="J264" s="183"/>
      <c r="K264" s="181"/>
      <c r="L264" s="181"/>
      <c r="M264" s="181"/>
      <c r="N264" s="181"/>
      <c r="O264" s="181"/>
      <c r="P264" s="186"/>
      <c r="Q264" s="185"/>
      <c r="R264" s="185"/>
      <c r="S264" s="181"/>
    </row>
    <row r="265" spans="1:19" ht="20.25" customHeight="1">
      <c r="A265" s="185">
        <v>243</v>
      </c>
      <c r="B265" s="181"/>
      <c r="C265" s="181"/>
      <c r="D265" s="180"/>
      <c r="E265" s="180"/>
      <c r="F265" s="180"/>
      <c r="G265" s="180"/>
      <c r="H265" s="182"/>
      <c r="I265" s="183"/>
      <c r="J265" s="183"/>
      <c r="K265" s="181"/>
      <c r="L265" s="181"/>
      <c r="M265" s="181"/>
      <c r="N265" s="181"/>
      <c r="O265" s="181"/>
      <c r="P265" s="186"/>
      <c r="Q265" s="185"/>
      <c r="R265" s="185"/>
      <c r="S265" s="181"/>
    </row>
    <row r="266" spans="1:19" ht="20.25" customHeight="1">
      <c r="A266" s="185">
        <v>244</v>
      </c>
      <c r="B266" s="181"/>
      <c r="C266" s="181"/>
      <c r="D266" s="180"/>
      <c r="E266" s="180"/>
      <c r="F266" s="180"/>
      <c r="G266" s="180"/>
      <c r="H266" s="182"/>
      <c r="I266" s="183"/>
      <c r="J266" s="183"/>
      <c r="K266" s="181"/>
      <c r="L266" s="181"/>
      <c r="M266" s="181"/>
      <c r="N266" s="181"/>
      <c r="O266" s="181"/>
      <c r="P266" s="186"/>
      <c r="Q266" s="185"/>
      <c r="R266" s="185"/>
      <c r="S266" s="181"/>
    </row>
    <row r="267" spans="1:19" ht="20.25" customHeight="1">
      <c r="A267" s="185">
        <v>245</v>
      </c>
      <c r="B267" s="181"/>
      <c r="C267" s="181"/>
      <c r="D267" s="180"/>
      <c r="E267" s="180"/>
      <c r="F267" s="180"/>
      <c r="G267" s="180"/>
      <c r="H267" s="182"/>
      <c r="I267" s="183"/>
      <c r="J267" s="183"/>
      <c r="K267" s="181"/>
      <c r="L267" s="181"/>
      <c r="M267" s="181"/>
      <c r="N267" s="181"/>
      <c r="O267" s="181"/>
      <c r="P267" s="186"/>
      <c r="Q267" s="185"/>
      <c r="R267" s="185"/>
      <c r="S267" s="181"/>
    </row>
    <row r="268" spans="1:19" ht="20.25" customHeight="1">
      <c r="A268" s="185">
        <v>246</v>
      </c>
      <c r="B268" s="181"/>
      <c r="C268" s="181"/>
      <c r="D268" s="180"/>
      <c r="E268" s="180"/>
      <c r="F268" s="180"/>
      <c r="G268" s="180"/>
      <c r="H268" s="182"/>
      <c r="I268" s="183"/>
      <c r="J268" s="183"/>
      <c r="K268" s="181"/>
      <c r="L268" s="181"/>
      <c r="M268" s="181"/>
      <c r="N268" s="181"/>
      <c r="O268" s="181"/>
      <c r="P268" s="186"/>
      <c r="Q268" s="185"/>
      <c r="R268" s="185"/>
      <c r="S268" s="181"/>
    </row>
    <row r="269" spans="1:19" ht="20.25" customHeight="1">
      <c r="A269" s="185">
        <v>247</v>
      </c>
      <c r="B269" s="181"/>
      <c r="C269" s="181"/>
      <c r="D269" s="180"/>
      <c r="E269" s="180"/>
      <c r="F269" s="180"/>
      <c r="G269" s="180"/>
      <c r="H269" s="182"/>
      <c r="I269" s="183"/>
      <c r="J269" s="183"/>
      <c r="K269" s="181"/>
      <c r="L269" s="181"/>
      <c r="M269" s="181"/>
      <c r="N269" s="181"/>
      <c r="O269" s="181"/>
      <c r="P269" s="186"/>
      <c r="Q269" s="185"/>
      <c r="R269" s="185"/>
      <c r="S269" s="181"/>
    </row>
    <row r="270" spans="1:19" ht="20.25" customHeight="1">
      <c r="A270" s="185">
        <v>248</v>
      </c>
      <c r="B270" s="181"/>
      <c r="C270" s="181"/>
      <c r="D270" s="180"/>
      <c r="E270" s="180"/>
      <c r="F270" s="180"/>
      <c r="G270" s="180"/>
      <c r="H270" s="182"/>
      <c r="I270" s="183"/>
      <c r="J270" s="183"/>
      <c r="K270" s="181"/>
      <c r="L270" s="181"/>
      <c r="M270" s="181"/>
      <c r="N270" s="181"/>
      <c r="O270" s="181"/>
      <c r="P270" s="186"/>
      <c r="Q270" s="185"/>
      <c r="R270" s="185"/>
      <c r="S270" s="181"/>
    </row>
    <row r="271" spans="1:19" ht="20.25" customHeight="1">
      <c r="A271" s="185">
        <v>249</v>
      </c>
      <c r="B271" s="181"/>
      <c r="C271" s="181"/>
      <c r="D271" s="180"/>
      <c r="E271" s="180"/>
      <c r="F271" s="180"/>
      <c r="G271" s="180"/>
      <c r="H271" s="182"/>
      <c r="I271" s="183"/>
      <c r="J271" s="183"/>
      <c r="K271" s="181"/>
      <c r="L271" s="181"/>
      <c r="M271" s="181"/>
      <c r="N271" s="181"/>
      <c r="O271" s="181"/>
      <c r="P271" s="186"/>
      <c r="Q271" s="185"/>
      <c r="R271" s="185"/>
      <c r="S271" s="181"/>
    </row>
    <row r="272" spans="1:19" ht="20.25" customHeight="1">
      <c r="A272" s="185">
        <v>250</v>
      </c>
      <c r="B272" s="181"/>
      <c r="C272" s="181"/>
      <c r="D272" s="180"/>
      <c r="E272" s="180"/>
      <c r="F272" s="180"/>
      <c r="G272" s="180"/>
      <c r="H272" s="182"/>
      <c r="I272" s="183"/>
      <c r="J272" s="183"/>
      <c r="K272" s="181"/>
      <c r="L272" s="181"/>
      <c r="M272" s="181"/>
      <c r="N272" s="181"/>
      <c r="O272" s="181"/>
      <c r="P272" s="186"/>
      <c r="Q272" s="185"/>
      <c r="R272" s="185"/>
      <c r="S272" s="181"/>
    </row>
    <row r="273" spans="1:19" ht="20.25" customHeight="1">
      <c r="A273" s="185">
        <v>251</v>
      </c>
      <c r="B273" s="181"/>
      <c r="C273" s="181"/>
      <c r="D273" s="180"/>
      <c r="E273" s="180"/>
      <c r="F273" s="180"/>
      <c r="G273" s="180"/>
      <c r="H273" s="182"/>
      <c r="I273" s="183"/>
      <c r="J273" s="183"/>
      <c r="K273" s="181"/>
      <c r="L273" s="181"/>
      <c r="M273" s="181"/>
      <c r="N273" s="181"/>
      <c r="O273" s="181"/>
      <c r="P273" s="186"/>
      <c r="Q273" s="185"/>
      <c r="R273" s="185"/>
      <c r="S273" s="181"/>
    </row>
    <row r="274" spans="1:19" ht="20.25" customHeight="1">
      <c r="A274" s="185">
        <v>252</v>
      </c>
      <c r="B274" s="181"/>
      <c r="C274" s="181"/>
      <c r="D274" s="180"/>
      <c r="E274" s="180"/>
      <c r="F274" s="180"/>
      <c r="G274" s="180"/>
      <c r="H274" s="182"/>
      <c r="I274" s="183"/>
      <c r="J274" s="183"/>
      <c r="K274" s="181"/>
      <c r="L274" s="181"/>
      <c r="M274" s="181"/>
      <c r="N274" s="181"/>
      <c r="O274" s="181"/>
      <c r="P274" s="186"/>
      <c r="Q274" s="185"/>
      <c r="R274" s="185"/>
      <c r="S274" s="181"/>
    </row>
    <row r="275" spans="1:19" ht="20.25" customHeight="1">
      <c r="A275" s="185">
        <v>253</v>
      </c>
      <c r="B275" s="181"/>
      <c r="C275" s="181"/>
      <c r="D275" s="180"/>
      <c r="E275" s="180"/>
      <c r="F275" s="180"/>
      <c r="G275" s="180"/>
      <c r="H275" s="182"/>
      <c r="I275" s="183"/>
      <c r="J275" s="183"/>
      <c r="K275" s="181"/>
      <c r="L275" s="181"/>
      <c r="M275" s="181"/>
      <c r="N275" s="181"/>
      <c r="O275" s="181"/>
      <c r="P275" s="186"/>
      <c r="Q275" s="185"/>
      <c r="R275" s="185"/>
      <c r="S275" s="181"/>
    </row>
    <row r="276" spans="1:19" ht="20.25" customHeight="1">
      <c r="A276" s="185">
        <v>254</v>
      </c>
      <c r="B276" s="181"/>
      <c r="C276" s="181"/>
      <c r="D276" s="180"/>
      <c r="E276" s="180"/>
      <c r="F276" s="180"/>
      <c r="G276" s="180"/>
      <c r="H276" s="182"/>
      <c r="I276" s="183"/>
      <c r="J276" s="183"/>
      <c r="K276" s="181"/>
      <c r="L276" s="181"/>
      <c r="M276" s="181"/>
      <c r="N276" s="181"/>
      <c r="O276" s="181"/>
      <c r="P276" s="186"/>
      <c r="Q276" s="185"/>
      <c r="R276" s="185"/>
      <c r="S276" s="181"/>
    </row>
    <row r="277" spans="1:19" ht="20.25" customHeight="1">
      <c r="A277" s="185">
        <v>255</v>
      </c>
      <c r="B277" s="181"/>
      <c r="C277" s="181"/>
      <c r="D277" s="180"/>
      <c r="E277" s="180"/>
      <c r="F277" s="180"/>
      <c r="G277" s="180"/>
      <c r="H277" s="182"/>
      <c r="I277" s="183"/>
      <c r="J277" s="183"/>
      <c r="K277" s="181"/>
      <c r="L277" s="181"/>
      <c r="M277" s="181"/>
      <c r="N277" s="181"/>
      <c r="O277" s="181"/>
      <c r="P277" s="186"/>
      <c r="Q277" s="185"/>
      <c r="R277" s="185"/>
      <c r="S277" s="181"/>
    </row>
    <row r="278" spans="1:19" ht="20.25" customHeight="1">
      <c r="A278" s="185">
        <v>256</v>
      </c>
      <c r="B278" s="181"/>
      <c r="C278" s="181"/>
      <c r="D278" s="180"/>
      <c r="E278" s="180"/>
      <c r="F278" s="180"/>
      <c r="G278" s="180"/>
      <c r="H278" s="182"/>
      <c r="I278" s="183"/>
      <c r="J278" s="183"/>
      <c r="K278" s="181"/>
      <c r="L278" s="181"/>
      <c r="M278" s="181"/>
      <c r="N278" s="181"/>
      <c r="O278" s="181"/>
      <c r="P278" s="186"/>
      <c r="Q278" s="185"/>
      <c r="R278" s="185"/>
      <c r="S278" s="181"/>
    </row>
    <row r="279" spans="1:19" ht="20.25" customHeight="1">
      <c r="A279" s="185">
        <v>257</v>
      </c>
      <c r="B279" s="181"/>
      <c r="C279" s="181"/>
      <c r="D279" s="180"/>
      <c r="E279" s="180"/>
      <c r="F279" s="180"/>
      <c r="G279" s="180"/>
      <c r="H279" s="182"/>
      <c r="I279" s="183"/>
      <c r="J279" s="183"/>
      <c r="K279" s="181"/>
      <c r="L279" s="181"/>
      <c r="M279" s="181"/>
      <c r="N279" s="181"/>
      <c r="O279" s="181"/>
      <c r="P279" s="186"/>
      <c r="Q279" s="185"/>
      <c r="R279" s="185"/>
      <c r="S279" s="181"/>
    </row>
    <row r="280" spans="1:19" ht="20.25" customHeight="1">
      <c r="A280" s="185">
        <v>258</v>
      </c>
      <c r="B280" s="181"/>
      <c r="C280" s="181"/>
      <c r="D280" s="180"/>
      <c r="E280" s="180"/>
      <c r="F280" s="180"/>
      <c r="G280" s="180"/>
      <c r="H280" s="182"/>
      <c r="I280" s="183"/>
      <c r="J280" s="183"/>
      <c r="K280" s="181"/>
      <c r="L280" s="181"/>
      <c r="M280" s="181"/>
      <c r="N280" s="181"/>
      <c r="O280" s="181"/>
      <c r="P280" s="186"/>
      <c r="Q280" s="185"/>
      <c r="R280" s="185"/>
      <c r="S280" s="181"/>
    </row>
    <row r="281" spans="1:19" ht="20.25" customHeight="1">
      <c r="A281" s="185">
        <v>259</v>
      </c>
      <c r="B281" s="181"/>
      <c r="C281" s="181"/>
      <c r="D281" s="180"/>
      <c r="E281" s="180"/>
      <c r="F281" s="180"/>
      <c r="G281" s="180"/>
      <c r="H281" s="182"/>
      <c r="I281" s="183"/>
      <c r="J281" s="183"/>
      <c r="K281" s="181"/>
      <c r="L281" s="181"/>
      <c r="M281" s="181"/>
      <c r="N281" s="181"/>
      <c r="O281" s="181"/>
      <c r="P281" s="186"/>
      <c r="Q281" s="185"/>
      <c r="R281" s="185"/>
      <c r="S281" s="181"/>
    </row>
    <row r="282" spans="1:19" ht="20.25" customHeight="1">
      <c r="A282" s="185">
        <v>260</v>
      </c>
      <c r="B282" s="181"/>
      <c r="C282" s="181"/>
      <c r="D282" s="180"/>
      <c r="E282" s="180"/>
      <c r="F282" s="180"/>
      <c r="G282" s="180"/>
      <c r="H282" s="182"/>
      <c r="I282" s="183"/>
      <c r="J282" s="183"/>
      <c r="K282" s="181"/>
      <c r="L282" s="181"/>
      <c r="M282" s="181"/>
      <c r="N282" s="181"/>
      <c r="O282" s="181"/>
      <c r="P282" s="186"/>
      <c r="Q282" s="185"/>
      <c r="R282" s="185"/>
      <c r="S282" s="181"/>
    </row>
    <row r="283" spans="1:19" ht="20.25" customHeight="1">
      <c r="A283" s="185">
        <v>261</v>
      </c>
      <c r="B283" s="181"/>
      <c r="C283" s="181"/>
      <c r="D283" s="180"/>
      <c r="E283" s="180"/>
      <c r="F283" s="180"/>
      <c r="G283" s="180"/>
      <c r="H283" s="182"/>
      <c r="I283" s="183"/>
      <c r="J283" s="183"/>
      <c r="K283" s="181"/>
      <c r="L283" s="181"/>
      <c r="M283" s="181"/>
      <c r="N283" s="181"/>
      <c r="O283" s="181"/>
      <c r="P283" s="186"/>
      <c r="Q283" s="185"/>
      <c r="R283" s="185"/>
      <c r="S283" s="181"/>
    </row>
    <row r="284" spans="1:19" ht="20.25" customHeight="1">
      <c r="A284" s="185">
        <v>262</v>
      </c>
      <c r="B284" s="181"/>
      <c r="C284" s="181"/>
      <c r="D284" s="180"/>
      <c r="E284" s="180"/>
      <c r="F284" s="180"/>
      <c r="G284" s="180"/>
      <c r="H284" s="182"/>
      <c r="I284" s="183"/>
      <c r="J284" s="183"/>
      <c r="K284" s="181"/>
      <c r="L284" s="181"/>
      <c r="M284" s="181"/>
      <c r="N284" s="181"/>
      <c r="O284" s="181"/>
      <c r="P284" s="186"/>
      <c r="Q284" s="185"/>
      <c r="R284" s="185"/>
      <c r="S284" s="181"/>
    </row>
    <row r="285" spans="1:19" ht="20.25" customHeight="1">
      <c r="A285" s="185">
        <v>263</v>
      </c>
      <c r="B285" s="181"/>
      <c r="C285" s="181"/>
      <c r="D285" s="180"/>
      <c r="E285" s="180"/>
      <c r="F285" s="180"/>
      <c r="G285" s="180"/>
      <c r="H285" s="182"/>
      <c r="I285" s="183"/>
      <c r="J285" s="183"/>
      <c r="K285" s="181"/>
      <c r="L285" s="181"/>
      <c r="M285" s="181"/>
      <c r="N285" s="181"/>
      <c r="O285" s="181"/>
      <c r="P285" s="186"/>
      <c r="Q285" s="185"/>
      <c r="R285" s="185"/>
      <c r="S285" s="181"/>
    </row>
    <row r="286" spans="1:19" ht="20.25" customHeight="1">
      <c r="A286" s="185">
        <v>264</v>
      </c>
      <c r="B286" s="181"/>
      <c r="C286" s="181"/>
      <c r="D286" s="180"/>
      <c r="E286" s="180"/>
      <c r="F286" s="180"/>
      <c r="G286" s="180"/>
      <c r="H286" s="182"/>
      <c r="I286" s="183"/>
      <c r="J286" s="183"/>
      <c r="K286" s="181"/>
      <c r="L286" s="181"/>
      <c r="M286" s="181"/>
      <c r="N286" s="181"/>
      <c r="O286" s="181"/>
      <c r="P286" s="186"/>
      <c r="Q286" s="185"/>
      <c r="R286" s="185"/>
      <c r="S286" s="181"/>
    </row>
    <row r="287" spans="1:19" ht="20.25" customHeight="1">
      <c r="A287" s="185">
        <v>265</v>
      </c>
      <c r="B287" s="181"/>
      <c r="C287" s="181"/>
      <c r="D287" s="180"/>
      <c r="E287" s="180"/>
      <c r="F287" s="180"/>
      <c r="G287" s="180"/>
      <c r="H287" s="182"/>
      <c r="I287" s="183"/>
      <c r="J287" s="183"/>
      <c r="K287" s="181"/>
      <c r="L287" s="181"/>
      <c r="M287" s="181"/>
      <c r="N287" s="181"/>
      <c r="O287" s="181"/>
      <c r="P287" s="186"/>
      <c r="Q287" s="185"/>
      <c r="R287" s="185"/>
      <c r="S287" s="181"/>
    </row>
    <row r="288" spans="1:19" ht="20.25" customHeight="1">
      <c r="A288" s="185">
        <v>266</v>
      </c>
      <c r="B288" s="181"/>
      <c r="C288" s="181"/>
      <c r="D288" s="180"/>
      <c r="E288" s="180"/>
      <c r="F288" s="180"/>
      <c r="G288" s="180"/>
      <c r="H288" s="182"/>
      <c r="I288" s="183"/>
      <c r="J288" s="183"/>
      <c r="K288" s="181"/>
      <c r="L288" s="181"/>
      <c r="M288" s="181"/>
      <c r="N288" s="181"/>
      <c r="O288" s="181"/>
      <c r="P288" s="186"/>
      <c r="Q288" s="185"/>
      <c r="R288" s="185"/>
      <c r="S288" s="181"/>
    </row>
    <row r="289" spans="1:19" ht="20.25" customHeight="1">
      <c r="A289" s="185">
        <v>267</v>
      </c>
      <c r="B289" s="181"/>
      <c r="C289" s="181"/>
      <c r="D289" s="180"/>
      <c r="E289" s="180"/>
      <c r="F289" s="180"/>
      <c r="G289" s="180"/>
      <c r="H289" s="182"/>
      <c r="I289" s="183"/>
      <c r="J289" s="183"/>
      <c r="K289" s="181"/>
      <c r="L289" s="181"/>
      <c r="M289" s="181"/>
      <c r="N289" s="181"/>
      <c r="O289" s="181"/>
      <c r="P289" s="186"/>
      <c r="Q289" s="185"/>
      <c r="R289" s="185"/>
      <c r="S289" s="181"/>
    </row>
    <row r="290" spans="1:19" ht="20.25" customHeight="1">
      <c r="A290" s="185">
        <v>268</v>
      </c>
      <c r="B290" s="181"/>
      <c r="C290" s="181"/>
      <c r="D290" s="180"/>
      <c r="E290" s="180"/>
      <c r="F290" s="180"/>
      <c r="G290" s="180"/>
      <c r="H290" s="182"/>
      <c r="I290" s="183"/>
      <c r="J290" s="183"/>
      <c r="K290" s="181"/>
      <c r="L290" s="181"/>
      <c r="M290" s="181"/>
      <c r="N290" s="181"/>
      <c r="O290" s="181"/>
      <c r="P290" s="186"/>
      <c r="Q290" s="185"/>
      <c r="R290" s="185"/>
      <c r="S290" s="181"/>
    </row>
    <row r="291" spans="1:19" ht="20.25" customHeight="1">
      <c r="A291" s="185">
        <v>269</v>
      </c>
      <c r="B291" s="181"/>
      <c r="C291" s="181"/>
      <c r="D291" s="180"/>
      <c r="E291" s="180"/>
      <c r="F291" s="180"/>
      <c r="G291" s="180"/>
      <c r="H291" s="182"/>
      <c r="I291" s="183"/>
      <c r="J291" s="183"/>
      <c r="K291" s="181"/>
      <c r="L291" s="181"/>
      <c r="M291" s="181"/>
      <c r="N291" s="181"/>
      <c r="O291" s="181"/>
      <c r="P291" s="186"/>
      <c r="Q291" s="185"/>
      <c r="R291" s="185"/>
      <c r="S291" s="181"/>
    </row>
    <row r="292" spans="1:19" ht="20.25" customHeight="1">
      <c r="A292" s="185">
        <v>270</v>
      </c>
      <c r="B292" s="181"/>
      <c r="C292" s="181"/>
      <c r="D292" s="180"/>
      <c r="E292" s="180"/>
      <c r="F292" s="180"/>
      <c r="G292" s="180"/>
      <c r="H292" s="182"/>
      <c r="I292" s="183"/>
      <c r="J292" s="183"/>
      <c r="K292" s="181"/>
      <c r="L292" s="181"/>
      <c r="M292" s="181"/>
      <c r="N292" s="181"/>
      <c r="O292" s="181"/>
      <c r="P292" s="186"/>
      <c r="Q292" s="185"/>
      <c r="R292" s="185"/>
      <c r="S292" s="181"/>
    </row>
    <row r="293" spans="1:19" ht="20.25" customHeight="1">
      <c r="A293" s="185">
        <v>271</v>
      </c>
      <c r="B293" s="181"/>
      <c r="C293" s="181"/>
      <c r="D293" s="180"/>
      <c r="E293" s="180"/>
      <c r="F293" s="180"/>
      <c r="G293" s="180"/>
      <c r="H293" s="182"/>
      <c r="I293" s="183"/>
      <c r="J293" s="183"/>
      <c r="K293" s="181"/>
      <c r="L293" s="181"/>
      <c r="M293" s="181"/>
      <c r="N293" s="181"/>
      <c r="O293" s="181"/>
      <c r="P293" s="186"/>
      <c r="Q293" s="185"/>
      <c r="R293" s="185"/>
      <c r="S293" s="181"/>
    </row>
    <row r="294" spans="1:19" ht="20.25" customHeight="1">
      <c r="A294" s="185">
        <v>272</v>
      </c>
      <c r="B294" s="181"/>
      <c r="C294" s="181"/>
      <c r="D294" s="180"/>
      <c r="E294" s="180"/>
      <c r="F294" s="180"/>
      <c r="G294" s="180"/>
      <c r="H294" s="182"/>
      <c r="I294" s="183"/>
      <c r="J294" s="183"/>
      <c r="K294" s="181"/>
      <c r="L294" s="181"/>
      <c r="M294" s="181"/>
      <c r="N294" s="181"/>
      <c r="O294" s="181"/>
      <c r="P294" s="186"/>
      <c r="Q294" s="185"/>
      <c r="R294" s="185"/>
      <c r="S294" s="181"/>
    </row>
    <row r="295" spans="1:19" ht="20.25" customHeight="1">
      <c r="A295" s="185">
        <v>273</v>
      </c>
      <c r="B295" s="181"/>
      <c r="C295" s="181"/>
      <c r="D295" s="180"/>
      <c r="E295" s="180"/>
      <c r="F295" s="180"/>
      <c r="G295" s="180"/>
      <c r="H295" s="182"/>
      <c r="I295" s="183"/>
      <c r="J295" s="183"/>
      <c r="K295" s="181"/>
      <c r="L295" s="181"/>
      <c r="M295" s="181"/>
      <c r="N295" s="181"/>
      <c r="O295" s="181"/>
      <c r="P295" s="186"/>
      <c r="Q295" s="185"/>
      <c r="R295" s="185"/>
      <c r="S295" s="181"/>
    </row>
    <row r="296" spans="1:19" ht="20.25" customHeight="1">
      <c r="A296" s="185">
        <v>274</v>
      </c>
      <c r="B296" s="181"/>
      <c r="C296" s="181"/>
      <c r="D296" s="180"/>
      <c r="E296" s="180"/>
      <c r="F296" s="180"/>
      <c r="G296" s="180"/>
      <c r="H296" s="182"/>
      <c r="I296" s="183"/>
      <c r="J296" s="183"/>
      <c r="K296" s="181"/>
      <c r="L296" s="181"/>
      <c r="M296" s="181"/>
      <c r="N296" s="181"/>
      <c r="O296" s="181"/>
      <c r="P296" s="186"/>
      <c r="Q296" s="185"/>
      <c r="R296" s="185"/>
      <c r="S296" s="181"/>
    </row>
    <row r="297" spans="1:19" ht="20.25" customHeight="1">
      <c r="A297" s="185">
        <v>275</v>
      </c>
      <c r="B297" s="181"/>
      <c r="C297" s="181"/>
      <c r="D297" s="180"/>
      <c r="E297" s="180"/>
      <c r="F297" s="180"/>
      <c r="G297" s="180"/>
      <c r="H297" s="182"/>
      <c r="I297" s="183"/>
      <c r="J297" s="183"/>
      <c r="K297" s="181"/>
      <c r="L297" s="181"/>
      <c r="M297" s="181"/>
      <c r="N297" s="181"/>
      <c r="O297" s="181"/>
      <c r="P297" s="186"/>
      <c r="Q297" s="185"/>
      <c r="R297" s="185"/>
      <c r="S297" s="181"/>
    </row>
    <row r="298" spans="1:19" ht="20.25" customHeight="1">
      <c r="A298" s="185">
        <v>276</v>
      </c>
      <c r="B298" s="181"/>
      <c r="C298" s="181"/>
      <c r="D298" s="180"/>
      <c r="E298" s="180"/>
      <c r="F298" s="180"/>
      <c r="G298" s="180"/>
      <c r="H298" s="182"/>
      <c r="I298" s="183"/>
      <c r="J298" s="183"/>
      <c r="K298" s="181"/>
      <c r="L298" s="181"/>
      <c r="M298" s="181"/>
      <c r="N298" s="181"/>
      <c r="O298" s="181"/>
      <c r="P298" s="186"/>
      <c r="Q298" s="185"/>
      <c r="R298" s="185"/>
      <c r="S298" s="181"/>
    </row>
    <row r="299" spans="1:19" ht="20.25" customHeight="1">
      <c r="A299" s="185">
        <v>277</v>
      </c>
      <c r="B299" s="181"/>
      <c r="C299" s="181"/>
      <c r="D299" s="180"/>
      <c r="E299" s="180"/>
      <c r="F299" s="180"/>
      <c r="G299" s="180"/>
      <c r="H299" s="182"/>
      <c r="I299" s="183"/>
      <c r="J299" s="183"/>
      <c r="K299" s="181"/>
      <c r="L299" s="181"/>
      <c r="M299" s="181"/>
      <c r="N299" s="181"/>
      <c r="O299" s="181"/>
      <c r="P299" s="186"/>
      <c r="Q299" s="185"/>
      <c r="R299" s="185"/>
      <c r="S299" s="181"/>
    </row>
    <row r="300" spans="1:19" ht="20.25" customHeight="1">
      <c r="A300" s="185">
        <v>278</v>
      </c>
      <c r="B300" s="181"/>
      <c r="C300" s="181"/>
      <c r="D300" s="180"/>
      <c r="E300" s="180"/>
      <c r="F300" s="180"/>
      <c r="G300" s="180"/>
      <c r="H300" s="182"/>
      <c r="I300" s="183"/>
      <c r="J300" s="183"/>
      <c r="K300" s="181"/>
      <c r="L300" s="181"/>
      <c r="M300" s="181"/>
      <c r="N300" s="181"/>
      <c r="O300" s="181"/>
      <c r="P300" s="186"/>
      <c r="Q300" s="185"/>
      <c r="R300" s="185"/>
      <c r="S300" s="181"/>
    </row>
    <row r="301" spans="1:19" ht="20.25" customHeight="1">
      <c r="A301" s="185">
        <v>279</v>
      </c>
      <c r="B301" s="181"/>
      <c r="C301" s="181"/>
      <c r="D301" s="180"/>
      <c r="E301" s="180"/>
      <c r="F301" s="180"/>
      <c r="G301" s="180"/>
      <c r="H301" s="182"/>
      <c r="I301" s="183"/>
      <c r="J301" s="183"/>
      <c r="K301" s="181"/>
      <c r="L301" s="181"/>
      <c r="M301" s="181"/>
      <c r="N301" s="181"/>
      <c r="O301" s="181"/>
      <c r="P301" s="186"/>
      <c r="Q301" s="185"/>
      <c r="R301" s="185"/>
      <c r="S301" s="181"/>
    </row>
    <row r="302" spans="1:19" ht="20.25" customHeight="1">
      <c r="A302" s="185">
        <v>280</v>
      </c>
      <c r="B302" s="181"/>
      <c r="C302" s="181"/>
      <c r="D302" s="180"/>
      <c r="E302" s="180"/>
      <c r="F302" s="180"/>
      <c r="G302" s="180"/>
      <c r="H302" s="182"/>
      <c r="I302" s="183"/>
      <c r="J302" s="183"/>
      <c r="K302" s="181"/>
      <c r="L302" s="181"/>
      <c r="M302" s="181"/>
      <c r="N302" s="181"/>
      <c r="O302" s="181"/>
      <c r="P302" s="186"/>
      <c r="Q302" s="185"/>
      <c r="R302" s="185"/>
      <c r="S302" s="181"/>
    </row>
    <row r="303" spans="1:19" ht="20.25" customHeight="1">
      <c r="A303" s="185">
        <v>281</v>
      </c>
      <c r="B303" s="181"/>
      <c r="C303" s="181"/>
      <c r="D303" s="180"/>
      <c r="E303" s="180"/>
      <c r="F303" s="180"/>
      <c r="G303" s="180"/>
      <c r="H303" s="182"/>
      <c r="I303" s="183"/>
      <c r="J303" s="183"/>
      <c r="K303" s="181"/>
      <c r="L303" s="181"/>
      <c r="M303" s="181"/>
      <c r="N303" s="181"/>
      <c r="O303" s="181"/>
      <c r="P303" s="186"/>
      <c r="Q303" s="185"/>
      <c r="R303" s="185"/>
      <c r="S303" s="181"/>
    </row>
    <row r="304" spans="1:19" ht="20.25" customHeight="1">
      <c r="A304" s="185">
        <v>282</v>
      </c>
      <c r="B304" s="181"/>
      <c r="C304" s="181"/>
      <c r="D304" s="180"/>
      <c r="E304" s="180"/>
      <c r="F304" s="180"/>
      <c r="G304" s="180"/>
      <c r="H304" s="182"/>
      <c r="I304" s="183"/>
      <c r="J304" s="183"/>
      <c r="K304" s="181"/>
      <c r="L304" s="181"/>
      <c r="M304" s="181"/>
      <c r="N304" s="181"/>
      <c r="O304" s="181"/>
      <c r="P304" s="186"/>
      <c r="Q304" s="185"/>
      <c r="R304" s="185"/>
      <c r="S304" s="181"/>
    </row>
    <row r="305" spans="1:19" ht="20.25" customHeight="1">
      <c r="A305" s="185">
        <v>283</v>
      </c>
      <c r="B305" s="181"/>
      <c r="C305" s="181"/>
      <c r="D305" s="180"/>
      <c r="E305" s="180"/>
      <c r="F305" s="180"/>
      <c r="G305" s="180"/>
      <c r="H305" s="182"/>
      <c r="I305" s="183"/>
      <c r="J305" s="183"/>
      <c r="K305" s="181"/>
      <c r="L305" s="181"/>
      <c r="M305" s="181"/>
      <c r="N305" s="181"/>
      <c r="O305" s="181"/>
      <c r="P305" s="186"/>
      <c r="Q305" s="185"/>
      <c r="R305" s="185"/>
      <c r="S305" s="181"/>
    </row>
    <row r="306" spans="1:19" ht="20.25" customHeight="1">
      <c r="A306" s="185">
        <v>284</v>
      </c>
      <c r="B306" s="181"/>
      <c r="C306" s="181"/>
      <c r="D306" s="180"/>
      <c r="E306" s="180"/>
      <c r="F306" s="180"/>
      <c r="G306" s="180"/>
      <c r="H306" s="182"/>
      <c r="I306" s="183"/>
      <c r="J306" s="183"/>
      <c r="K306" s="181"/>
      <c r="L306" s="181"/>
      <c r="M306" s="181"/>
      <c r="N306" s="181"/>
      <c r="O306" s="181"/>
      <c r="P306" s="186"/>
      <c r="Q306" s="185"/>
      <c r="R306" s="185"/>
      <c r="S306" s="181"/>
    </row>
    <row r="307" spans="1:19" ht="20.25" customHeight="1">
      <c r="A307" s="185">
        <v>285</v>
      </c>
      <c r="B307" s="181"/>
      <c r="C307" s="181"/>
      <c r="D307" s="180"/>
      <c r="E307" s="180"/>
      <c r="F307" s="180"/>
      <c r="G307" s="180"/>
      <c r="H307" s="182"/>
      <c r="I307" s="183"/>
      <c r="J307" s="183"/>
      <c r="K307" s="181"/>
      <c r="L307" s="181"/>
      <c r="M307" s="181"/>
      <c r="N307" s="181"/>
      <c r="O307" s="181"/>
      <c r="P307" s="186"/>
      <c r="Q307" s="185"/>
      <c r="R307" s="185"/>
      <c r="S307" s="181"/>
    </row>
    <row r="308" spans="1:19" ht="20.25" customHeight="1">
      <c r="A308" s="185">
        <v>286</v>
      </c>
      <c r="B308" s="181"/>
      <c r="C308" s="181"/>
      <c r="D308" s="180"/>
      <c r="E308" s="180"/>
      <c r="F308" s="180"/>
      <c r="G308" s="180"/>
      <c r="H308" s="182"/>
      <c r="I308" s="183"/>
      <c r="J308" s="183"/>
      <c r="K308" s="181"/>
      <c r="L308" s="181"/>
      <c r="M308" s="181"/>
      <c r="N308" s="181"/>
      <c r="O308" s="181"/>
      <c r="P308" s="186"/>
      <c r="Q308" s="185"/>
      <c r="R308" s="185"/>
      <c r="S308" s="181"/>
    </row>
    <row r="309" spans="1:19" ht="20.25" customHeight="1">
      <c r="A309" s="185">
        <v>287</v>
      </c>
      <c r="B309" s="181"/>
      <c r="C309" s="181"/>
      <c r="D309" s="180"/>
      <c r="E309" s="180"/>
      <c r="F309" s="180"/>
      <c r="G309" s="180"/>
      <c r="H309" s="182"/>
      <c r="I309" s="183"/>
      <c r="J309" s="183"/>
      <c r="K309" s="181"/>
      <c r="L309" s="181"/>
      <c r="M309" s="181"/>
      <c r="N309" s="181"/>
      <c r="O309" s="181"/>
      <c r="P309" s="186"/>
      <c r="Q309" s="185"/>
      <c r="R309" s="185"/>
      <c r="S309" s="181"/>
    </row>
    <row r="310" spans="1:19" ht="20.25" customHeight="1">
      <c r="A310" s="185">
        <v>288</v>
      </c>
      <c r="B310" s="181"/>
      <c r="C310" s="181"/>
      <c r="D310" s="180"/>
      <c r="E310" s="180"/>
      <c r="F310" s="180"/>
      <c r="G310" s="180"/>
      <c r="H310" s="182"/>
      <c r="I310" s="183"/>
      <c r="J310" s="183"/>
      <c r="K310" s="181"/>
      <c r="L310" s="181"/>
      <c r="M310" s="181"/>
      <c r="N310" s="181"/>
      <c r="O310" s="181"/>
      <c r="P310" s="186"/>
      <c r="Q310" s="185"/>
      <c r="R310" s="185"/>
      <c r="S310" s="181"/>
    </row>
    <row r="311" spans="1:19" ht="20.25" customHeight="1">
      <c r="A311" s="185">
        <v>289</v>
      </c>
      <c r="B311" s="181"/>
      <c r="C311" s="181"/>
      <c r="D311" s="180"/>
      <c r="E311" s="180"/>
      <c r="F311" s="180"/>
      <c r="G311" s="180"/>
      <c r="H311" s="182"/>
      <c r="I311" s="183"/>
      <c r="J311" s="183"/>
      <c r="K311" s="181"/>
      <c r="L311" s="181"/>
      <c r="M311" s="181"/>
      <c r="N311" s="181"/>
      <c r="O311" s="181"/>
      <c r="P311" s="186"/>
      <c r="Q311" s="185"/>
      <c r="R311" s="185"/>
      <c r="S311" s="181"/>
    </row>
    <row r="312" spans="1:19" ht="20.25" customHeight="1">
      <c r="A312" s="185">
        <v>290</v>
      </c>
      <c r="B312" s="181"/>
      <c r="C312" s="181"/>
      <c r="D312" s="180"/>
      <c r="E312" s="180"/>
      <c r="F312" s="180"/>
      <c r="G312" s="180"/>
      <c r="H312" s="182"/>
      <c r="I312" s="183"/>
      <c r="J312" s="183"/>
      <c r="K312" s="181"/>
      <c r="L312" s="181"/>
      <c r="M312" s="181"/>
      <c r="N312" s="181"/>
      <c r="O312" s="181"/>
      <c r="P312" s="186"/>
      <c r="Q312" s="185"/>
      <c r="R312" s="185"/>
      <c r="S312" s="181"/>
    </row>
    <row r="313" spans="1:19" ht="20.25" customHeight="1">
      <c r="A313" s="185">
        <v>291</v>
      </c>
      <c r="B313" s="181"/>
      <c r="C313" s="181"/>
      <c r="D313" s="180"/>
      <c r="E313" s="180"/>
      <c r="F313" s="180"/>
      <c r="G313" s="180"/>
      <c r="H313" s="182"/>
      <c r="I313" s="183"/>
      <c r="J313" s="183"/>
      <c r="K313" s="181"/>
      <c r="L313" s="181"/>
      <c r="M313" s="181"/>
      <c r="N313" s="181"/>
      <c r="O313" s="181"/>
      <c r="P313" s="186"/>
      <c r="Q313" s="185"/>
      <c r="R313" s="185"/>
      <c r="S313" s="181"/>
    </row>
    <row r="314" spans="1:19" ht="20.25" customHeight="1">
      <c r="A314" s="185">
        <v>292</v>
      </c>
      <c r="B314" s="181"/>
      <c r="C314" s="181"/>
      <c r="D314" s="180"/>
      <c r="E314" s="180"/>
      <c r="F314" s="180"/>
      <c r="G314" s="180"/>
      <c r="H314" s="182"/>
      <c r="I314" s="183"/>
      <c r="J314" s="183"/>
      <c r="K314" s="181"/>
      <c r="L314" s="181"/>
      <c r="M314" s="181"/>
      <c r="N314" s="181"/>
      <c r="O314" s="181"/>
      <c r="P314" s="186"/>
      <c r="Q314" s="185"/>
      <c r="R314" s="185"/>
      <c r="S314" s="181"/>
    </row>
    <row r="315" spans="1:19" ht="20.25" customHeight="1">
      <c r="A315" s="185">
        <v>293</v>
      </c>
      <c r="B315" s="181"/>
      <c r="C315" s="181"/>
      <c r="D315" s="180"/>
      <c r="E315" s="180"/>
      <c r="F315" s="180"/>
      <c r="G315" s="180"/>
      <c r="H315" s="182"/>
      <c r="I315" s="183"/>
      <c r="J315" s="183"/>
      <c r="K315" s="181"/>
      <c r="L315" s="181"/>
      <c r="M315" s="181"/>
      <c r="N315" s="181"/>
      <c r="O315" s="181"/>
      <c r="P315" s="186"/>
      <c r="Q315" s="185"/>
      <c r="R315" s="185"/>
      <c r="S315" s="181"/>
    </row>
    <row r="316" spans="1:19" ht="20.25" customHeight="1">
      <c r="A316" s="185">
        <v>294</v>
      </c>
      <c r="B316" s="181"/>
      <c r="C316" s="181"/>
      <c r="D316" s="180"/>
      <c r="E316" s="180"/>
      <c r="F316" s="180"/>
      <c r="G316" s="180"/>
      <c r="H316" s="182"/>
      <c r="I316" s="183"/>
      <c r="J316" s="183"/>
      <c r="K316" s="181"/>
      <c r="L316" s="181"/>
      <c r="M316" s="181"/>
      <c r="N316" s="181"/>
      <c r="O316" s="181"/>
      <c r="P316" s="186"/>
      <c r="Q316" s="185"/>
      <c r="R316" s="185"/>
      <c r="S316" s="181"/>
    </row>
    <row r="317" spans="1:19" ht="20.25" customHeight="1">
      <c r="A317" s="185">
        <v>295</v>
      </c>
      <c r="B317" s="181"/>
      <c r="C317" s="181"/>
      <c r="D317" s="180"/>
      <c r="E317" s="180"/>
      <c r="F317" s="180"/>
      <c r="G317" s="180"/>
      <c r="H317" s="182"/>
      <c r="I317" s="183"/>
      <c r="J317" s="183"/>
      <c r="K317" s="181"/>
      <c r="L317" s="181"/>
      <c r="M317" s="181"/>
      <c r="N317" s="181"/>
      <c r="O317" s="181"/>
      <c r="P317" s="186"/>
      <c r="Q317" s="185"/>
      <c r="R317" s="185"/>
      <c r="S317" s="181"/>
    </row>
    <row r="318" spans="1:19" ht="20.25" customHeight="1">
      <c r="A318" s="185">
        <v>296</v>
      </c>
      <c r="B318" s="181"/>
      <c r="C318" s="181"/>
      <c r="D318" s="180"/>
      <c r="E318" s="180"/>
      <c r="F318" s="180"/>
      <c r="G318" s="180"/>
      <c r="H318" s="182"/>
      <c r="I318" s="183"/>
      <c r="J318" s="183"/>
      <c r="K318" s="181"/>
      <c r="L318" s="181"/>
      <c r="M318" s="181"/>
      <c r="N318" s="181"/>
      <c r="O318" s="181"/>
      <c r="P318" s="186"/>
      <c r="Q318" s="185"/>
      <c r="R318" s="185"/>
      <c r="S318" s="181"/>
    </row>
    <row r="319" spans="1:19" ht="20.25" customHeight="1">
      <c r="A319" s="185">
        <v>297</v>
      </c>
      <c r="B319" s="181"/>
      <c r="C319" s="181"/>
      <c r="D319" s="180"/>
      <c r="E319" s="180"/>
      <c r="F319" s="180"/>
      <c r="G319" s="180"/>
      <c r="H319" s="182"/>
      <c r="I319" s="183"/>
      <c r="J319" s="183"/>
      <c r="K319" s="181"/>
      <c r="L319" s="181"/>
      <c r="M319" s="181"/>
      <c r="N319" s="181"/>
      <c r="O319" s="181"/>
      <c r="P319" s="186"/>
      <c r="Q319" s="185"/>
      <c r="R319" s="185"/>
      <c r="S319" s="181"/>
    </row>
    <row r="320" spans="1:19" ht="20.25" customHeight="1">
      <c r="A320" s="185">
        <v>298</v>
      </c>
      <c r="B320" s="181"/>
      <c r="C320" s="181"/>
      <c r="D320" s="180"/>
      <c r="E320" s="180"/>
      <c r="F320" s="180"/>
      <c r="G320" s="180"/>
      <c r="H320" s="182"/>
      <c r="I320" s="183"/>
      <c r="J320" s="183"/>
      <c r="K320" s="181"/>
      <c r="L320" s="181"/>
      <c r="M320" s="181"/>
      <c r="N320" s="181"/>
      <c r="O320" s="181"/>
      <c r="P320" s="186"/>
      <c r="Q320" s="185"/>
      <c r="R320" s="185"/>
      <c r="S320" s="181"/>
    </row>
    <row r="321" spans="1:19" ht="20.25" customHeight="1">
      <c r="A321" s="185">
        <v>299</v>
      </c>
      <c r="B321" s="181"/>
      <c r="C321" s="181"/>
      <c r="D321" s="180"/>
      <c r="E321" s="180"/>
      <c r="F321" s="180"/>
      <c r="G321" s="180"/>
      <c r="H321" s="182"/>
      <c r="I321" s="183"/>
      <c r="J321" s="183"/>
      <c r="K321" s="181"/>
      <c r="L321" s="181"/>
      <c r="M321" s="181"/>
      <c r="N321" s="181"/>
      <c r="O321" s="181"/>
      <c r="P321" s="186"/>
      <c r="Q321" s="185"/>
      <c r="R321" s="185"/>
      <c r="S321" s="181"/>
    </row>
    <row r="322" spans="1:19" ht="20.25" customHeight="1">
      <c r="A322" s="185">
        <v>300</v>
      </c>
      <c r="B322" s="181"/>
      <c r="C322" s="181"/>
      <c r="D322" s="180"/>
      <c r="E322" s="180"/>
      <c r="F322" s="180"/>
      <c r="G322" s="180"/>
      <c r="H322" s="182"/>
      <c r="I322" s="183"/>
      <c r="J322" s="183"/>
      <c r="K322" s="181"/>
      <c r="L322" s="181"/>
      <c r="M322" s="181"/>
      <c r="N322" s="181"/>
      <c r="O322" s="181"/>
      <c r="P322" s="186"/>
      <c r="Q322" s="185"/>
      <c r="R322" s="185"/>
      <c r="S322" s="181"/>
    </row>
    <row r="323" spans="1:19" ht="20.25" customHeight="1">
      <c r="A323" s="185">
        <v>301</v>
      </c>
      <c r="B323" s="181"/>
      <c r="C323" s="181"/>
      <c r="D323" s="180"/>
      <c r="E323" s="180"/>
      <c r="F323" s="180"/>
      <c r="G323" s="180"/>
      <c r="H323" s="182"/>
      <c r="I323" s="183"/>
      <c r="J323" s="183"/>
      <c r="K323" s="181"/>
      <c r="L323" s="181"/>
      <c r="M323" s="181"/>
      <c r="N323" s="181"/>
      <c r="O323" s="181"/>
      <c r="P323" s="186"/>
      <c r="Q323" s="185"/>
      <c r="R323" s="185"/>
      <c r="S323" s="181"/>
    </row>
    <row r="324" spans="1:19" ht="20.25" customHeight="1">
      <c r="A324" s="185">
        <v>302</v>
      </c>
      <c r="B324" s="181"/>
      <c r="C324" s="181"/>
      <c r="D324" s="180"/>
      <c r="E324" s="180"/>
      <c r="F324" s="180"/>
      <c r="G324" s="180"/>
      <c r="H324" s="182"/>
      <c r="I324" s="183"/>
      <c r="J324" s="183"/>
      <c r="K324" s="181"/>
      <c r="L324" s="181"/>
      <c r="M324" s="181"/>
      <c r="N324" s="181"/>
      <c r="O324" s="181"/>
      <c r="P324" s="186"/>
      <c r="Q324" s="185"/>
      <c r="R324" s="185"/>
      <c r="S324" s="181"/>
    </row>
    <row r="325" spans="1:19" ht="20.25" customHeight="1">
      <c r="A325" s="185">
        <v>303</v>
      </c>
      <c r="B325" s="181"/>
      <c r="C325" s="181"/>
      <c r="D325" s="180"/>
      <c r="E325" s="180"/>
      <c r="F325" s="180"/>
      <c r="G325" s="180"/>
      <c r="H325" s="182"/>
      <c r="I325" s="183"/>
      <c r="J325" s="183"/>
      <c r="K325" s="181"/>
      <c r="L325" s="181"/>
      <c r="M325" s="181"/>
      <c r="N325" s="181"/>
      <c r="O325" s="181"/>
      <c r="P325" s="186"/>
      <c r="Q325" s="185"/>
      <c r="R325" s="185"/>
      <c r="S325" s="181"/>
    </row>
    <row r="326" spans="1:19" ht="20.25" customHeight="1">
      <c r="A326" s="185">
        <v>304</v>
      </c>
      <c r="B326" s="181"/>
      <c r="C326" s="181"/>
      <c r="D326" s="180"/>
      <c r="E326" s="180"/>
      <c r="F326" s="180"/>
      <c r="G326" s="180"/>
      <c r="H326" s="182"/>
      <c r="I326" s="183"/>
      <c r="J326" s="183"/>
      <c r="K326" s="181"/>
      <c r="L326" s="181"/>
      <c r="M326" s="181"/>
      <c r="N326" s="181"/>
      <c r="O326" s="181"/>
      <c r="P326" s="186"/>
      <c r="Q326" s="185"/>
      <c r="R326" s="185"/>
      <c r="S326" s="181"/>
    </row>
    <row r="327" spans="1:19" ht="20.25" customHeight="1">
      <c r="A327" s="185">
        <v>305</v>
      </c>
      <c r="B327" s="181"/>
      <c r="C327" s="181"/>
      <c r="D327" s="180"/>
      <c r="E327" s="180"/>
      <c r="F327" s="180"/>
      <c r="G327" s="180"/>
      <c r="H327" s="182"/>
      <c r="I327" s="183"/>
      <c r="J327" s="183"/>
      <c r="K327" s="181"/>
      <c r="L327" s="181"/>
      <c r="M327" s="181"/>
      <c r="N327" s="181"/>
      <c r="O327" s="181"/>
      <c r="P327" s="186"/>
      <c r="Q327" s="185"/>
      <c r="R327" s="185"/>
      <c r="S327" s="181"/>
    </row>
    <row r="328" spans="1:19" ht="20.25" customHeight="1">
      <c r="A328" s="185">
        <v>306</v>
      </c>
      <c r="B328" s="181"/>
      <c r="C328" s="181"/>
      <c r="D328" s="180"/>
      <c r="E328" s="180"/>
      <c r="F328" s="180"/>
      <c r="G328" s="180"/>
      <c r="H328" s="182"/>
      <c r="I328" s="183"/>
      <c r="J328" s="183"/>
      <c r="K328" s="181"/>
      <c r="L328" s="181"/>
      <c r="M328" s="181"/>
      <c r="N328" s="181"/>
      <c r="O328" s="181"/>
      <c r="P328" s="186"/>
      <c r="Q328" s="185"/>
      <c r="R328" s="185"/>
      <c r="S328" s="181"/>
    </row>
    <row r="329" spans="1:19" ht="20.25" customHeight="1">
      <c r="A329" s="185">
        <v>307</v>
      </c>
      <c r="B329" s="181"/>
      <c r="C329" s="181"/>
      <c r="D329" s="180"/>
      <c r="E329" s="180"/>
      <c r="F329" s="180"/>
      <c r="G329" s="180"/>
      <c r="H329" s="182"/>
      <c r="I329" s="183"/>
      <c r="J329" s="183"/>
      <c r="K329" s="181"/>
      <c r="L329" s="181"/>
      <c r="M329" s="181"/>
      <c r="N329" s="181"/>
      <c r="O329" s="181"/>
      <c r="P329" s="186"/>
      <c r="Q329" s="185"/>
      <c r="R329" s="185"/>
      <c r="S329" s="181"/>
    </row>
    <row r="330" spans="1:19" ht="20.25" customHeight="1">
      <c r="A330" s="185">
        <v>308</v>
      </c>
      <c r="B330" s="181"/>
      <c r="C330" s="181"/>
      <c r="D330" s="180"/>
      <c r="E330" s="180"/>
      <c r="F330" s="180"/>
      <c r="G330" s="180"/>
      <c r="H330" s="182"/>
      <c r="I330" s="183"/>
      <c r="J330" s="183"/>
      <c r="K330" s="181"/>
      <c r="L330" s="181"/>
      <c r="M330" s="181"/>
      <c r="N330" s="181"/>
      <c r="O330" s="181"/>
      <c r="P330" s="186"/>
      <c r="Q330" s="185"/>
      <c r="R330" s="185"/>
      <c r="S330" s="181"/>
    </row>
    <row r="331" spans="1:19" ht="20.25" customHeight="1">
      <c r="A331" s="185">
        <v>309</v>
      </c>
      <c r="B331" s="181"/>
      <c r="C331" s="181"/>
      <c r="D331" s="180"/>
      <c r="E331" s="180"/>
      <c r="F331" s="180"/>
      <c r="G331" s="180"/>
      <c r="H331" s="182"/>
      <c r="I331" s="183"/>
      <c r="J331" s="183"/>
      <c r="K331" s="181"/>
      <c r="L331" s="181"/>
      <c r="M331" s="181"/>
      <c r="N331" s="181"/>
      <c r="O331" s="181"/>
      <c r="P331" s="186"/>
      <c r="Q331" s="185"/>
      <c r="R331" s="185"/>
      <c r="S331" s="181"/>
    </row>
    <row r="332" spans="1:19" ht="20.25" customHeight="1">
      <c r="A332" s="185">
        <v>310</v>
      </c>
      <c r="B332" s="181"/>
      <c r="C332" s="181"/>
      <c r="D332" s="180"/>
      <c r="E332" s="180"/>
      <c r="F332" s="180"/>
      <c r="G332" s="180"/>
      <c r="H332" s="182"/>
      <c r="I332" s="183"/>
      <c r="J332" s="183"/>
      <c r="K332" s="181"/>
      <c r="L332" s="181"/>
      <c r="M332" s="181"/>
      <c r="N332" s="181"/>
      <c r="O332" s="181"/>
      <c r="P332" s="186"/>
      <c r="Q332" s="185"/>
      <c r="R332" s="185"/>
      <c r="S332" s="181"/>
    </row>
    <row r="333" spans="1:19" ht="20.25" customHeight="1">
      <c r="A333" s="185">
        <v>311</v>
      </c>
      <c r="B333" s="181"/>
      <c r="C333" s="181"/>
      <c r="D333" s="180"/>
      <c r="E333" s="180"/>
      <c r="F333" s="180"/>
      <c r="G333" s="180"/>
      <c r="H333" s="182"/>
      <c r="I333" s="183"/>
      <c r="J333" s="183"/>
      <c r="K333" s="181"/>
      <c r="L333" s="181"/>
      <c r="M333" s="181"/>
      <c r="N333" s="181"/>
      <c r="O333" s="181"/>
      <c r="P333" s="186"/>
      <c r="Q333" s="185"/>
      <c r="R333" s="185"/>
      <c r="S333" s="181"/>
    </row>
    <row r="334" spans="1:19" ht="20.25" customHeight="1">
      <c r="A334" s="185">
        <v>312</v>
      </c>
      <c r="B334" s="181"/>
      <c r="C334" s="181"/>
      <c r="D334" s="180"/>
      <c r="E334" s="180"/>
      <c r="F334" s="180"/>
      <c r="G334" s="180"/>
      <c r="H334" s="182"/>
      <c r="I334" s="183"/>
      <c r="J334" s="183"/>
      <c r="K334" s="181"/>
      <c r="L334" s="181"/>
      <c r="M334" s="181"/>
      <c r="N334" s="181"/>
      <c r="O334" s="181"/>
      <c r="P334" s="186"/>
      <c r="Q334" s="185"/>
      <c r="R334" s="185"/>
      <c r="S334" s="181"/>
    </row>
    <row r="335" spans="1:19" ht="20.25" customHeight="1">
      <c r="A335" s="185">
        <v>313</v>
      </c>
      <c r="B335" s="181"/>
      <c r="C335" s="181"/>
      <c r="D335" s="180"/>
      <c r="E335" s="180"/>
      <c r="F335" s="180"/>
      <c r="G335" s="180"/>
      <c r="H335" s="182"/>
      <c r="I335" s="183"/>
      <c r="J335" s="183"/>
      <c r="K335" s="181"/>
      <c r="L335" s="181"/>
      <c r="M335" s="181"/>
      <c r="N335" s="181"/>
      <c r="O335" s="181"/>
      <c r="P335" s="186"/>
      <c r="Q335" s="185"/>
      <c r="R335" s="185"/>
      <c r="S335" s="181"/>
    </row>
    <row r="336" spans="1:19" ht="20.25" customHeight="1">
      <c r="A336" s="185">
        <v>314</v>
      </c>
      <c r="B336" s="181"/>
      <c r="C336" s="181"/>
      <c r="D336" s="180"/>
      <c r="E336" s="180"/>
      <c r="F336" s="180"/>
      <c r="G336" s="180"/>
      <c r="H336" s="182"/>
      <c r="I336" s="183"/>
      <c r="J336" s="183"/>
      <c r="K336" s="181"/>
      <c r="L336" s="181"/>
      <c r="M336" s="181"/>
      <c r="N336" s="181"/>
      <c r="O336" s="181"/>
      <c r="P336" s="186"/>
      <c r="Q336" s="185"/>
      <c r="R336" s="185"/>
      <c r="S336" s="181"/>
    </row>
    <row r="337" spans="1:19" ht="20.25" customHeight="1">
      <c r="A337" s="185">
        <v>315</v>
      </c>
      <c r="B337" s="181"/>
      <c r="C337" s="181"/>
      <c r="D337" s="180"/>
      <c r="E337" s="180"/>
      <c r="F337" s="180"/>
      <c r="G337" s="180"/>
      <c r="H337" s="182"/>
      <c r="I337" s="183"/>
      <c r="J337" s="183"/>
      <c r="K337" s="181"/>
      <c r="L337" s="181"/>
      <c r="M337" s="181"/>
      <c r="N337" s="181"/>
      <c r="O337" s="181"/>
      <c r="P337" s="186"/>
      <c r="Q337" s="185"/>
      <c r="R337" s="185"/>
      <c r="S337" s="181"/>
    </row>
    <row r="338" spans="1:19" ht="20.25" customHeight="1">
      <c r="A338" s="185">
        <v>316</v>
      </c>
      <c r="B338" s="181"/>
      <c r="C338" s="181"/>
      <c r="D338" s="180"/>
      <c r="E338" s="180"/>
      <c r="F338" s="180"/>
      <c r="G338" s="180"/>
      <c r="H338" s="182"/>
      <c r="I338" s="183"/>
      <c r="J338" s="183"/>
      <c r="K338" s="181"/>
      <c r="L338" s="181"/>
      <c r="M338" s="181"/>
      <c r="N338" s="181"/>
      <c r="O338" s="181"/>
      <c r="P338" s="186"/>
      <c r="Q338" s="185"/>
      <c r="R338" s="185"/>
      <c r="S338" s="181"/>
    </row>
    <row r="339" spans="1:19" ht="20.25" customHeight="1">
      <c r="A339" s="185">
        <v>317</v>
      </c>
      <c r="B339" s="181"/>
      <c r="C339" s="181"/>
      <c r="D339" s="180"/>
      <c r="E339" s="180"/>
      <c r="F339" s="180"/>
      <c r="G339" s="180"/>
      <c r="H339" s="182"/>
      <c r="I339" s="183"/>
      <c r="J339" s="183"/>
      <c r="K339" s="181"/>
      <c r="L339" s="181"/>
      <c r="M339" s="181"/>
      <c r="N339" s="181"/>
      <c r="O339" s="181"/>
      <c r="P339" s="186"/>
      <c r="Q339" s="185"/>
      <c r="R339" s="185"/>
      <c r="S339" s="181"/>
    </row>
    <row r="340" spans="1:19" ht="20.25" customHeight="1">
      <c r="A340" s="185">
        <v>318</v>
      </c>
      <c r="B340" s="181"/>
      <c r="C340" s="181"/>
      <c r="D340" s="180"/>
      <c r="E340" s="180"/>
      <c r="F340" s="180"/>
      <c r="G340" s="180"/>
      <c r="H340" s="182"/>
      <c r="I340" s="183"/>
      <c r="J340" s="183"/>
      <c r="K340" s="181"/>
      <c r="L340" s="181"/>
      <c r="M340" s="181"/>
      <c r="N340" s="181"/>
      <c r="O340" s="181"/>
      <c r="P340" s="186"/>
      <c r="Q340" s="185"/>
      <c r="R340" s="185"/>
      <c r="S340" s="181"/>
    </row>
    <row r="341" spans="1:19" ht="20.25" customHeight="1">
      <c r="A341" s="185">
        <v>319</v>
      </c>
      <c r="B341" s="181"/>
      <c r="C341" s="181"/>
      <c r="D341" s="180"/>
      <c r="E341" s="180"/>
      <c r="F341" s="180"/>
      <c r="G341" s="180"/>
      <c r="H341" s="182"/>
      <c r="I341" s="183"/>
      <c r="J341" s="183"/>
      <c r="K341" s="181"/>
      <c r="L341" s="181"/>
      <c r="M341" s="181"/>
      <c r="N341" s="181"/>
      <c r="O341" s="181"/>
      <c r="P341" s="186"/>
      <c r="Q341" s="185"/>
      <c r="R341" s="185"/>
      <c r="S341" s="181"/>
    </row>
    <row r="342" spans="1:19" ht="20.25" customHeight="1">
      <c r="A342" s="185">
        <v>320</v>
      </c>
      <c r="B342" s="181"/>
      <c r="C342" s="181"/>
      <c r="D342" s="180"/>
      <c r="E342" s="180"/>
      <c r="F342" s="180"/>
      <c r="G342" s="180"/>
      <c r="H342" s="182"/>
      <c r="I342" s="183"/>
      <c r="J342" s="183"/>
      <c r="K342" s="181"/>
      <c r="L342" s="181"/>
      <c r="M342" s="181"/>
      <c r="N342" s="181"/>
      <c r="O342" s="181"/>
      <c r="P342" s="186"/>
      <c r="Q342" s="185"/>
      <c r="R342" s="185"/>
      <c r="S342" s="181"/>
    </row>
    <row r="343" spans="1:19" ht="15" customHeight="1"/>
    <row r="344" spans="1:19" ht="15" customHeight="1"/>
    <row r="345" spans="1:19" ht="15" customHeight="1"/>
    <row r="346" spans="1:19" ht="15" customHeight="1"/>
  </sheetData>
  <mergeCells count="20">
    <mergeCell ref="G21:G22"/>
    <mergeCell ref="J21:J22"/>
    <mergeCell ref="L21:L22"/>
    <mergeCell ref="D2:K2"/>
    <mergeCell ref="M2:R2"/>
    <mergeCell ref="M4:Q4"/>
    <mergeCell ref="M16:Q17"/>
    <mergeCell ref="M18:M19"/>
    <mergeCell ref="N18:Q19"/>
    <mergeCell ref="R18:R19"/>
    <mergeCell ref="A21:A22"/>
    <mergeCell ref="B21:C21"/>
    <mergeCell ref="D21:D22"/>
    <mergeCell ref="E21:E22"/>
    <mergeCell ref="F21:F22"/>
    <mergeCell ref="R1:S1"/>
    <mergeCell ref="S21:S22"/>
    <mergeCell ref="H21:H22"/>
    <mergeCell ref="M21:M22"/>
    <mergeCell ref="N21:R21"/>
  </mergeCells>
  <phoneticPr fontId="5"/>
  <printOptions horizontalCentered="1"/>
  <pageMargins left="0.31496062992125984" right="0.31496062992125984" top="0.74803149606299213" bottom="0.31496062992125984" header="0.31496062992125984" footer="0.31496062992125984"/>
  <pageSetup paperSize="9" scale="5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view="pageBreakPreview" zoomScaleNormal="100" zoomScaleSheetLayoutView="100" workbookViewId="0">
      <pane xSplit="2" ySplit="6" topLeftCell="C7" activePane="bottomRight" state="frozen"/>
      <selection activeCell="P29" sqref="P29"/>
      <selection pane="topRight" activeCell="P29" sqref="P29"/>
      <selection pane="bottomLeft" activeCell="P29" sqref="P29"/>
      <selection pane="bottomRight" activeCell="O2" sqref="O2"/>
    </sheetView>
  </sheetViews>
  <sheetFormatPr defaultColWidth="9" defaultRowHeight="13.5"/>
  <cols>
    <col min="1" max="1" width="4.625" style="25" customWidth="1"/>
    <col min="2" max="2" width="23.75" style="25" customWidth="1"/>
    <col min="3" max="7" width="7.875" style="25" customWidth="1"/>
    <col min="8" max="8" width="11.375" style="25" customWidth="1"/>
    <col min="9" max="13" width="7.875" style="25" customWidth="1"/>
    <col min="14" max="14" width="11.375" style="25" customWidth="1"/>
    <col min="15" max="15" width="12.25" style="25" customWidth="1"/>
    <col min="16" max="16384" width="9" style="25"/>
  </cols>
  <sheetData>
    <row r="1" spans="1:18" ht="18.75">
      <c r="B1" s="427" t="s">
        <v>216</v>
      </c>
      <c r="C1" s="427"/>
      <c r="D1" s="427"/>
      <c r="E1" s="427"/>
      <c r="F1" s="427"/>
      <c r="G1" s="427"/>
      <c r="H1" s="427"/>
      <c r="I1" s="427"/>
      <c r="J1" s="427"/>
      <c r="K1" s="427"/>
      <c r="L1" s="427"/>
      <c r="M1" s="427"/>
      <c r="N1" s="427"/>
      <c r="O1" s="235"/>
    </row>
    <row r="2" spans="1:18" ht="21" customHeight="1">
      <c r="E2" s="428"/>
      <c r="F2" s="429"/>
      <c r="G2" s="430" t="s">
        <v>217</v>
      </c>
      <c r="H2" s="431"/>
      <c r="O2" s="88" t="s">
        <v>218</v>
      </c>
    </row>
    <row r="3" spans="1:18" ht="13.5" customHeight="1">
      <c r="G3" s="236"/>
      <c r="H3" s="236"/>
    </row>
    <row r="4" spans="1:18">
      <c r="A4" s="410" t="s">
        <v>219</v>
      </c>
      <c r="B4" s="410" t="s">
        <v>220</v>
      </c>
      <c r="C4" s="425" t="s">
        <v>221</v>
      </c>
      <c r="D4" s="425"/>
      <c r="E4" s="425"/>
      <c r="F4" s="425"/>
      <c r="G4" s="425"/>
      <c r="H4" s="425"/>
      <c r="I4" s="425" t="s">
        <v>222</v>
      </c>
      <c r="J4" s="425"/>
      <c r="K4" s="425"/>
      <c r="L4" s="425"/>
      <c r="M4" s="425"/>
      <c r="N4" s="425"/>
      <c r="O4" s="392" t="s">
        <v>223</v>
      </c>
    </row>
    <row r="5" spans="1:18">
      <c r="A5" s="424"/>
      <c r="B5" s="424"/>
      <c r="C5" s="237" t="s">
        <v>67</v>
      </c>
      <c r="D5" s="237" t="s">
        <v>70</v>
      </c>
      <c r="E5" s="79" t="s">
        <v>71</v>
      </c>
      <c r="F5" s="238" t="s">
        <v>76</v>
      </c>
      <c r="G5" s="238" t="s">
        <v>90</v>
      </c>
      <c r="H5" s="425" t="s">
        <v>224</v>
      </c>
      <c r="I5" s="237" t="s">
        <v>67</v>
      </c>
      <c r="J5" s="237" t="s">
        <v>70</v>
      </c>
      <c r="K5" s="79" t="s">
        <v>71</v>
      </c>
      <c r="L5" s="238" t="s">
        <v>76</v>
      </c>
      <c r="M5" s="238" t="s">
        <v>90</v>
      </c>
      <c r="N5" s="394" t="s">
        <v>224</v>
      </c>
      <c r="O5" s="426"/>
    </row>
    <row r="6" spans="1:18">
      <c r="A6" s="411"/>
      <c r="B6" s="411"/>
      <c r="C6" s="239">
        <v>3000</v>
      </c>
      <c r="D6" s="239">
        <v>2000</v>
      </c>
      <c r="E6" s="239">
        <v>1500</v>
      </c>
      <c r="F6" s="239">
        <v>4000</v>
      </c>
      <c r="G6" s="239">
        <v>4000</v>
      </c>
      <c r="H6" s="425"/>
      <c r="I6" s="239">
        <v>3000</v>
      </c>
      <c r="J6" s="239">
        <v>2000</v>
      </c>
      <c r="K6" s="239">
        <v>1500</v>
      </c>
      <c r="L6" s="239">
        <v>4000</v>
      </c>
      <c r="M6" s="239">
        <v>4000</v>
      </c>
      <c r="N6" s="394"/>
      <c r="O6" s="393"/>
      <c r="R6" s="25" t="s">
        <v>225</v>
      </c>
    </row>
    <row r="7" spans="1:18">
      <c r="A7" s="240">
        <v>1</v>
      </c>
      <c r="B7" s="241"/>
      <c r="C7" s="241"/>
      <c r="D7" s="241"/>
      <c r="E7" s="241"/>
      <c r="F7" s="241"/>
      <c r="G7" s="241"/>
      <c r="H7" s="242">
        <f>+C7*$C$6+D7*$D$6+E7*$E$6+F7*$F$6+G7*$G$6</f>
        <v>0</v>
      </c>
      <c r="I7" s="241"/>
      <c r="J7" s="241"/>
      <c r="K7" s="241"/>
      <c r="L7" s="241"/>
      <c r="M7" s="241"/>
      <c r="N7" s="242">
        <f t="shared" ref="N7:N38" si="0">+I7*$C$6+J7*$D$6+K7*$E$6+L7*$F$6+M7*$G$6</f>
        <v>0</v>
      </c>
      <c r="O7" s="242">
        <f t="shared" ref="O7:O21" si="1">+H7+N7</f>
        <v>0</v>
      </c>
    </row>
    <row r="8" spans="1:18">
      <c r="A8" s="240">
        <v>2</v>
      </c>
      <c r="B8" s="241"/>
      <c r="C8" s="241"/>
      <c r="D8" s="241"/>
      <c r="E8" s="241"/>
      <c r="F8" s="241"/>
      <c r="G8" s="241"/>
      <c r="H8" s="242">
        <f t="shared" ref="H8:H10" si="2">+C8*$C$6+D8*$D$6+E8*$E$6+F8*$F$6+G8*$G$6</f>
        <v>0</v>
      </c>
      <c r="I8" s="241"/>
      <c r="J8" s="241"/>
      <c r="K8" s="241"/>
      <c r="L8" s="241"/>
      <c r="M8" s="241"/>
      <c r="N8" s="242">
        <f t="shared" si="0"/>
        <v>0</v>
      </c>
      <c r="O8" s="242">
        <f t="shared" si="1"/>
        <v>0</v>
      </c>
    </row>
    <row r="9" spans="1:18">
      <c r="A9" s="240">
        <v>3</v>
      </c>
      <c r="B9" s="241"/>
      <c r="C9" s="241"/>
      <c r="D9" s="241"/>
      <c r="E9" s="241"/>
      <c r="F9" s="241"/>
      <c r="G9" s="241"/>
      <c r="H9" s="242">
        <f t="shared" si="2"/>
        <v>0</v>
      </c>
      <c r="I9" s="241"/>
      <c r="J9" s="241"/>
      <c r="K9" s="241"/>
      <c r="L9" s="241"/>
      <c r="M9" s="241"/>
      <c r="N9" s="242">
        <f t="shared" si="0"/>
        <v>0</v>
      </c>
      <c r="O9" s="242">
        <f t="shared" si="1"/>
        <v>0</v>
      </c>
    </row>
    <row r="10" spans="1:18">
      <c r="A10" s="240">
        <v>4</v>
      </c>
      <c r="B10" s="241"/>
      <c r="C10" s="241"/>
      <c r="D10" s="241"/>
      <c r="E10" s="241"/>
      <c r="F10" s="241"/>
      <c r="G10" s="241"/>
      <c r="H10" s="242">
        <f t="shared" si="2"/>
        <v>0</v>
      </c>
      <c r="I10" s="241"/>
      <c r="J10" s="241"/>
      <c r="K10" s="241"/>
      <c r="L10" s="241"/>
      <c r="M10" s="241"/>
      <c r="N10" s="242">
        <f t="shared" si="0"/>
        <v>0</v>
      </c>
      <c r="O10" s="242">
        <f t="shared" si="1"/>
        <v>0</v>
      </c>
    </row>
    <row r="11" spans="1:18">
      <c r="A11" s="240">
        <v>5</v>
      </c>
      <c r="B11" s="241"/>
      <c r="C11" s="241"/>
      <c r="D11" s="241"/>
      <c r="E11" s="241"/>
      <c r="F11" s="241"/>
      <c r="G11" s="241"/>
      <c r="H11" s="242">
        <f t="shared" ref="H11:H42" si="3">+C11*$C$6+D11*$D$6+E11*$E$6+F11*$F$6+G11*$G$6</f>
        <v>0</v>
      </c>
      <c r="I11" s="241"/>
      <c r="J11" s="241"/>
      <c r="K11" s="241"/>
      <c r="L11" s="241"/>
      <c r="M11" s="241"/>
      <c r="N11" s="242">
        <f t="shared" si="0"/>
        <v>0</v>
      </c>
      <c r="O11" s="242">
        <f t="shared" si="1"/>
        <v>0</v>
      </c>
    </row>
    <row r="12" spans="1:18">
      <c r="A12" s="240">
        <v>6</v>
      </c>
      <c r="B12" s="241"/>
      <c r="C12" s="241"/>
      <c r="D12" s="241"/>
      <c r="E12" s="241"/>
      <c r="F12" s="241"/>
      <c r="G12" s="241"/>
      <c r="H12" s="242">
        <f t="shared" si="3"/>
        <v>0</v>
      </c>
      <c r="I12" s="241"/>
      <c r="J12" s="241"/>
      <c r="K12" s="241"/>
      <c r="L12" s="241"/>
      <c r="M12" s="241"/>
      <c r="N12" s="242">
        <f t="shared" si="0"/>
        <v>0</v>
      </c>
      <c r="O12" s="242">
        <f t="shared" si="1"/>
        <v>0</v>
      </c>
    </row>
    <row r="13" spans="1:18">
      <c r="A13" s="240">
        <v>7</v>
      </c>
      <c r="B13" s="241"/>
      <c r="C13" s="241"/>
      <c r="D13" s="241"/>
      <c r="E13" s="241"/>
      <c r="F13" s="241"/>
      <c r="G13" s="241"/>
      <c r="H13" s="242">
        <f t="shared" si="3"/>
        <v>0</v>
      </c>
      <c r="I13" s="241"/>
      <c r="J13" s="241"/>
      <c r="K13" s="241"/>
      <c r="L13" s="241"/>
      <c r="M13" s="241"/>
      <c r="N13" s="242">
        <f t="shared" si="0"/>
        <v>0</v>
      </c>
      <c r="O13" s="242">
        <f t="shared" si="1"/>
        <v>0</v>
      </c>
    </row>
    <row r="14" spans="1:18">
      <c r="A14" s="240">
        <v>8</v>
      </c>
      <c r="B14" s="241"/>
      <c r="C14" s="241"/>
      <c r="D14" s="241"/>
      <c r="E14" s="241"/>
      <c r="F14" s="241"/>
      <c r="G14" s="241"/>
      <c r="H14" s="242">
        <f t="shared" si="3"/>
        <v>0</v>
      </c>
      <c r="I14" s="241"/>
      <c r="J14" s="241"/>
      <c r="K14" s="241"/>
      <c r="L14" s="241"/>
      <c r="M14" s="241"/>
      <c r="N14" s="242">
        <f t="shared" si="0"/>
        <v>0</v>
      </c>
      <c r="O14" s="242">
        <f t="shared" si="1"/>
        <v>0</v>
      </c>
    </row>
    <row r="15" spans="1:18">
      <c r="A15" s="240">
        <v>9</v>
      </c>
      <c r="B15" s="241"/>
      <c r="C15" s="241"/>
      <c r="D15" s="241"/>
      <c r="E15" s="241"/>
      <c r="F15" s="241"/>
      <c r="G15" s="241"/>
      <c r="H15" s="242">
        <f t="shared" si="3"/>
        <v>0</v>
      </c>
      <c r="I15" s="241"/>
      <c r="J15" s="241"/>
      <c r="K15" s="241"/>
      <c r="L15" s="241"/>
      <c r="M15" s="241"/>
      <c r="N15" s="242">
        <f t="shared" si="0"/>
        <v>0</v>
      </c>
      <c r="O15" s="242">
        <f t="shared" si="1"/>
        <v>0</v>
      </c>
    </row>
    <row r="16" spans="1:18">
      <c r="A16" s="240">
        <v>10</v>
      </c>
      <c r="B16" s="241"/>
      <c r="C16" s="241"/>
      <c r="D16" s="241"/>
      <c r="E16" s="241"/>
      <c r="F16" s="241"/>
      <c r="G16" s="241"/>
      <c r="H16" s="242">
        <f t="shared" si="3"/>
        <v>0</v>
      </c>
      <c r="I16" s="241"/>
      <c r="J16" s="241"/>
      <c r="K16" s="241"/>
      <c r="L16" s="241"/>
      <c r="M16" s="241"/>
      <c r="N16" s="242">
        <f t="shared" si="0"/>
        <v>0</v>
      </c>
      <c r="O16" s="242">
        <f t="shared" si="1"/>
        <v>0</v>
      </c>
    </row>
    <row r="17" spans="1:15">
      <c r="A17" s="240">
        <v>11</v>
      </c>
      <c r="B17" s="241"/>
      <c r="C17" s="241"/>
      <c r="D17" s="241"/>
      <c r="E17" s="241"/>
      <c r="F17" s="241"/>
      <c r="G17" s="241"/>
      <c r="H17" s="242">
        <f t="shared" si="3"/>
        <v>0</v>
      </c>
      <c r="I17" s="241"/>
      <c r="J17" s="241"/>
      <c r="K17" s="241"/>
      <c r="L17" s="241"/>
      <c r="M17" s="241"/>
      <c r="N17" s="242">
        <f t="shared" si="0"/>
        <v>0</v>
      </c>
      <c r="O17" s="242">
        <f t="shared" si="1"/>
        <v>0</v>
      </c>
    </row>
    <row r="18" spans="1:15">
      <c r="A18" s="240">
        <v>12</v>
      </c>
      <c r="B18" s="241"/>
      <c r="C18" s="241"/>
      <c r="D18" s="241"/>
      <c r="E18" s="241"/>
      <c r="F18" s="241"/>
      <c r="G18" s="241"/>
      <c r="H18" s="242">
        <f t="shared" si="3"/>
        <v>0</v>
      </c>
      <c r="I18" s="241"/>
      <c r="J18" s="241"/>
      <c r="K18" s="241"/>
      <c r="L18" s="241"/>
      <c r="M18" s="241"/>
      <c r="N18" s="242">
        <f t="shared" si="0"/>
        <v>0</v>
      </c>
      <c r="O18" s="242">
        <f t="shared" si="1"/>
        <v>0</v>
      </c>
    </row>
    <row r="19" spans="1:15">
      <c r="A19" s="240">
        <v>13</v>
      </c>
      <c r="B19" s="241"/>
      <c r="C19" s="241"/>
      <c r="D19" s="241"/>
      <c r="E19" s="241"/>
      <c r="F19" s="241"/>
      <c r="G19" s="241"/>
      <c r="H19" s="242">
        <f t="shared" si="3"/>
        <v>0</v>
      </c>
      <c r="I19" s="241"/>
      <c r="J19" s="241"/>
      <c r="K19" s="241"/>
      <c r="L19" s="241"/>
      <c r="M19" s="241"/>
      <c r="N19" s="242">
        <f t="shared" si="0"/>
        <v>0</v>
      </c>
      <c r="O19" s="242">
        <f t="shared" si="1"/>
        <v>0</v>
      </c>
    </row>
    <row r="20" spans="1:15">
      <c r="A20" s="240">
        <v>14</v>
      </c>
      <c r="B20" s="241"/>
      <c r="C20" s="241"/>
      <c r="D20" s="241"/>
      <c r="E20" s="241"/>
      <c r="F20" s="241"/>
      <c r="G20" s="241"/>
      <c r="H20" s="242">
        <f t="shared" si="3"/>
        <v>0</v>
      </c>
      <c r="I20" s="241"/>
      <c r="J20" s="241"/>
      <c r="K20" s="241"/>
      <c r="L20" s="241"/>
      <c r="M20" s="241"/>
      <c r="N20" s="242">
        <f t="shared" si="0"/>
        <v>0</v>
      </c>
      <c r="O20" s="242">
        <f t="shared" si="1"/>
        <v>0</v>
      </c>
    </row>
    <row r="21" spans="1:15">
      <c r="A21" s="240">
        <v>15</v>
      </c>
      <c r="B21" s="241"/>
      <c r="C21" s="241"/>
      <c r="D21" s="241"/>
      <c r="E21" s="241"/>
      <c r="F21" s="241"/>
      <c r="G21" s="241"/>
      <c r="H21" s="242">
        <f t="shared" si="3"/>
        <v>0</v>
      </c>
      <c r="I21" s="241"/>
      <c r="J21" s="241"/>
      <c r="K21" s="241"/>
      <c r="L21" s="241"/>
      <c r="M21" s="241"/>
      <c r="N21" s="242">
        <f t="shared" si="0"/>
        <v>0</v>
      </c>
      <c r="O21" s="242">
        <f t="shared" si="1"/>
        <v>0</v>
      </c>
    </row>
    <row r="22" spans="1:15">
      <c r="A22" s="240">
        <v>16</v>
      </c>
      <c r="B22" s="241"/>
      <c r="C22" s="241"/>
      <c r="D22" s="241"/>
      <c r="E22" s="241"/>
      <c r="F22" s="241"/>
      <c r="G22" s="241"/>
      <c r="H22" s="242">
        <f t="shared" si="3"/>
        <v>0</v>
      </c>
      <c r="I22" s="241"/>
      <c r="J22" s="241"/>
      <c r="K22" s="241"/>
      <c r="L22" s="241"/>
      <c r="M22" s="241"/>
      <c r="N22" s="242">
        <f t="shared" si="0"/>
        <v>0</v>
      </c>
      <c r="O22" s="242">
        <f t="shared" ref="O22" si="4">+H22+N22</f>
        <v>0</v>
      </c>
    </row>
    <row r="23" spans="1:15">
      <c r="A23" s="240">
        <v>17</v>
      </c>
      <c r="B23" s="241"/>
      <c r="C23" s="241"/>
      <c r="D23" s="241"/>
      <c r="E23" s="241"/>
      <c r="F23" s="241"/>
      <c r="G23" s="241"/>
      <c r="H23" s="242">
        <f t="shared" si="3"/>
        <v>0</v>
      </c>
      <c r="I23" s="241"/>
      <c r="J23" s="241"/>
      <c r="K23" s="241"/>
      <c r="L23" s="241"/>
      <c r="M23" s="241"/>
      <c r="N23" s="242">
        <f t="shared" si="0"/>
        <v>0</v>
      </c>
      <c r="O23" s="242">
        <f t="shared" ref="O23:O54" si="5">+H23+N23</f>
        <v>0</v>
      </c>
    </row>
    <row r="24" spans="1:15">
      <c r="A24" s="240">
        <v>18</v>
      </c>
      <c r="B24" s="241"/>
      <c r="C24" s="241"/>
      <c r="D24" s="241"/>
      <c r="E24" s="241"/>
      <c r="F24" s="241"/>
      <c r="G24" s="241"/>
      <c r="H24" s="242">
        <f t="shared" si="3"/>
        <v>0</v>
      </c>
      <c r="I24" s="241"/>
      <c r="J24" s="241"/>
      <c r="K24" s="241"/>
      <c r="L24" s="241"/>
      <c r="M24" s="241"/>
      <c r="N24" s="242">
        <f t="shared" si="0"/>
        <v>0</v>
      </c>
      <c r="O24" s="242">
        <f t="shared" si="5"/>
        <v>0</v>
      </c>
    </row>
    <row r="25" spans="1:15">
      <c r="A25" s="240">
        <v>19</v>
      </c>
      <c r="B25" s="241"/>
      <c r="C25" s="241"/>
      <c r="D25" s="241"/>
      <c r="E25" s="241"/>
      <c r="F25" s="241"/>
      <c r="G25" s="241"/>
      <c r="H25" s="242">
        <f t="shared" si="3"/>
        <v>0</v>
      </c>
      <c r="I25" s="241"/>
      <c r="J25" s="241"/>
      <c r="K25" s="241"/>
      <c r="L25" s="241"/>
      <c r="M25" s="241"/>
      <c r="N25" s="242">
        <f t="shared" si="0"/>
        <v>0</v>
      </c>
      <c r="O25" s="242">
        <f t="shared" si="5"/>
        <v>0</v>
      </c>
    </row>
    <row r="26" spans="1:15">
      <c r="A26" s="240">
        <v>20</v>
      </c>
      <c r="B26" s="241"/>
      <c r="C26" s="241"/>
      <c r="D26" s="241"/>
      <c r="E26" s="241"/>
      <c r="F26" s="241"/>
      <c r="G26" s="241"/>
      <c r="H26" s="242">
        <f t="shared" si="3"/>
        <v>0</v>
      </c>
      <c r="I26" s="241"/>
      <c r="J26" s="241"/>
      <c r="K26" s="241"/>
      <c r="L26" s="241"/>
      <c r="M26" s="241"/>
      <c r="N26" s="242">
        <f t="shared" si="0"/>
        <v>0</v>
      </c>
      <c r="O26" s="242">
        <f t="shared" si="5"/>
        <v>0</v>
      </c>
    </row>
    <row r="27" spans="1:15">
      <c r="A27" s="240">
        <v>21</v>
      </c>
      <c r="B27" s="241"/>
      <c r="C27" s="241"/>
      <c r="D27" s="241"/>
      <c r="E27" s="241"/>
      <c r="F27" s="241"/>
      <c r="G27" s="241"/>
      <c r="H27" s="242">
        <f t="shared" si="3"/>
        <v>0</v>
      </c>
      <c r="I27" s="241"/>
      <c r="J27" s="241"/>
      <c r="K27" s="241"/>
      <c r="L27" s="241"/>
      <c r="M27" s="241"/>
      <c r="N27" s="242">
        <f t="shared" si="0"/>
        <v>0</v>
      </c>
      <c r="O27" s="242">
        <f t="shared" si="5"/>
        <v>0</v>
      </c>
    </row>
    <row r="28" spans="1:15">
      <c r="A28" s="240">
        <v>22</v>
      </c>
      <c r="B28" s="241"/>
      <c r="C28" s="241"/>
      <c r="D28" s="241"/>
      <c r="E28" s="241"/>
      <c r="F28" s="241"/>
      <c r="G28" s="241"/>
      <c r="H28" s="242">
        <f t="shared" si="3"/>
        <v>0</v>
      </c>
      <c r="I28" s="241"/>
      <c r="J28" s="241"/>
      <c r="K28" s="241"/>
      <c r="L28" s="241"/>
      <c r="M28" s="241"/>
      <c r="N28" s="242">
        <f t="shared" si="0"/>
        <v>0</v>
      </c>
      <c r="O28" s="242">
        <f t="shared" si="5"/>
        <v>0</v>
      </c>
    </row>
    <row r="29" spans="1:15">
      <c r="A29" s="240">
        <v>23</v>
      </c>
      <c r="B29" s="241"/>
      <c r="C29" s="241"/>
      <c r="D29" s="241"/>
      <c r="E29" s="241"/>
      <c r="F29" s="241"/>
      <c r="G29" s="241"/>
      <c r="H29" s="242">
        <f t="shared" si="3"/>
        <v>0</v>
      </c>
      <c r="I29" s="241"/>
      <c r="J29" s="241"/>
      <c r="K29" s="241"/>
      <c r="L29" s="241"/>
      <c r="M29" s="241"/>
      <c r="N29" s="242">
        <f t="shared" si="0"/>
        <v>0</v>
      </c>
      <c r="O29" s="242">
        <f t="shared" si="5"/>
        <v>0</v>
      </c>
    </row>
    <row r="30" spans="1:15">
      <c r="A30" s="240">
        <v>24</v>
      </c>
      <c r="B30" s="241"/>
      <c r="C30" s="241"/>
      <c r="D30" s="241"/>
      <c r="E30" s="241"/>
      <c r="F30" s="241"/>
      <c r="G30" s="241"/>
      <c r="H30" s="242">
        <f t="shared" si="3"/>
        <v>0</v>
      </c>
      <c r="I30" s="241"/>
      <c r="J30" s="241"/>
      <c r="K30" s="241"/>
      <c r="L30" s="241"/>
      <c r="M30" s="241"/>
      <c r="N30" s="242">
        <f t="shared" si="0"/>
        <v>0</v>
      </c>
      <c r="O30" s="242">
        <f t="shared" si="5"/>
        <v>0</v>
      </c>
    </row>
    <row r="31" spans="1:15">
      <c r="A31" s="240">
        <v>25</v>
      </c>
      <c r="B31" s="241"/>
      <c r="C31" s="241"/>
      <c r="D31" s="241"/>
      <c r="E31" s="241"/>
      <c r="F31" s="241"/>
      <c r="G31" s="241"/>
      <c r="H31" s="242">
        <f t="shared" si="3"/>
        <v>0</v>
      </c>
      <c r="I31" s="241"/>
      <c r="J31" s="241"/>
      <c r="K31" s="241"/>
      <c r="L31" s="241"/>
      <c r="M31" s="241"/>
      <c r="N31" s="242">
        <f t="shared" si="0"/>
        <v>0</v>
      </c>
      <c r="O31" s="242">
        <f t="shared" si="5"/>
        <v>0</v>
      </c>
    </row>
    <row r="32" spans="1:15">
      <c r="A32" s="240">
        <v>26</v>
      </c>
      <c r="B32" s="241"/>
      <c r="C32" s="241"/>
      <c r="D32" s="241"/>
      <c r="E32" s="241"/>
      <c r="F32" s="241"/>
      <c r="G32" s="241"/>
      <c r="H32" s="242">
        <f t="shared" si="3"/>
        <v>0</v>
      </c>
      <c r="I32" s="241"/>
      <c r="J32" s="241"/>
      <c r="K32" s="241"/>
      <c r="L32" s="241"/>
      <c r="M32" s="241"/>
      <c r="N32" s="242">
        <f t="shared" si="0"/>
        <v>0</v>
      </c>
      <c r="O32" s="242">
        <f t="shared" si="5"/>
        <v>0</v>
      </c>
    </row>
    <row r="33" spans="1:15">
      <c r="A33" s="240">
        <v>27</v>
      </c>
      <c r="B33" s="241"/>
      <c r="C33" s="241"/>
      <c r="D33" s="241"/>
      <c r="E33" s="241"/>
      <c r="F33" s="241"/>
      <c r="G33" s="241"/>
      <c r="H33" s="242">
        <f t="shared" si="3"/>
        <v>0</v>
      </c>
      <c r="I33" s="241"/>
      <c r="J33" s="241"/>
      <c r="K33" s="241"/>
      <c r="L33" s="241"/>
      <c r="M33" s="241"/>
      <c r="N33" s="242">
        <f t="shared" si="0"/>
        <v>0</v>
      </c>
      <c r="O33" s="242">
        <f t="shared" si="5"/>
        <v>0</v>
      </c>
    </row>
    <row r="34" spans="1:15">
      <c r="A34" s="240">
        <v>28</v>
      </c>
      <c r="B34" s="241"/>
      <c r="C34" s="241"/>
      <c r="D34" s="241"/>
      <c r="E34" s="241"/>
      <c r="F34" s="241"/>
      <c r="G34" s="241"/>
      <c r="H34" s="242">
        <f t="shared" si="3"/>
        <v>0</v>
      </c>
      <c r="I34" s="241"/>
      <c r="J34" s="241"/>
      <c r="K34" s="241"/>
      <c r="L34" s="241"/>
      <c r="M34" s="241"/>
      <c r="N34" s="242">
        <f t="shared" si="0"/>
        <v>0</v>
      </c>
      <c r="O34" s="242">
        <f t="shared" si="5"/>
        <v>0</v>
      </c>
    </row>
    <row r="35" spans="1:15">
      <c r="A35" s="240">
        <v>29</v>
      </c>
      <c r="B35" s="241"/>
      <c r="C35" s="241"/>
      <c r="D35" s="241"/>
      <c r="E35" s="241"/>
      <c r="F35" s="241"/>
      <c r="G35" s="241"/>
      <c r="H35" s="242">
        <f t="shared" si="3"/>
        <v>0</v>
      </c>
      <c r="I35" s="241"/>
      <c r="J35" s="241"/>
      <c r="K35" s="241"/>
      <c r="L35" s="241"/>
      <c r="M35" s="241"/>
      <c r="N35" s="242">
        <f t="shared" si="0"/>
        <v>0</v>
      </c>
      <c r="O35" s="242">
        <f t="shared" si="5"/>
        <v>0</v>
      </c>
    </row>
    <row r="36" spans="1:15">
      <c r="A36" s="240">
        <v>30</v>
      </c>
      <c r="B36" s="241"/>
      <c r="C36" s="241"/>
      <c r="D36" s="241"/>
      <c r="E36" s="241"/>
      <c r="F36" s="241"/>
      <c r="G36" s="241"/>
      <c r="H36" s="242">
        <f t="shared" si="3"/>
        <v>0</v>
      </c>
      <c r="I36" s="241"/>
      <c r="J36" s="241"/>
      <c r="K36" s="241"/>
      <c r="L36" s="241"/>
      <c r="M36" s="241"/>
      <c r="N36" s="242">
        <f t="shared" si="0"/>
        <v>0</v>
      </c>
      <c r="O36" s="242">
        <f t="shared" si="5"/>
        <v>0</v>
      </c>
    </row>
    <row r="37" spans="1:15">
      <c r="A37" s="240">
        <v>31</v>
      </c>
      <c r="B37" s="241"/>
      <c r="C37" s="241"/>
      <c r="D37" s="241"/>
      <c r="E37" s="241"/>
      <c r="F37" s="241"/>
      <c r="G37" s="241"/>
      <c r="H37" s="242">
        <f t="shared" si="3"/>
        <v>0</v>
      </c>
      <c r="I37" s="241"/>
      <c r="J37" s="241"/>
      <c r="K37" s="241"/>
      <c r="L37" s="241"/>
      <c r="M37" s="241"/>
      <c r="N37" s="242">
        <f t="shared" si="0"/>
        <v>0</v>
      </c>
      <c r="O37" s="242">
        <f t="shared" si="5"/>
        <v>0</v>
      </c>
    </row>
    <row r="38" spans="1:15">
      <c r="A38" s="240">
        <v>32</v>
      </c>
      <c r="B38" s="241"/>
      <c r="C38" s="241"/>
      <c r="D38" s="241"/>
      <c r="E38" s="241"/>
      <c r="F38" s="241"/>
      <c r="G38" s="241"/>
      <c r="H38" s="242">
        <f t="shared" si="3"/>
        <v>0</v>
      </c>
      <c r="I38" s="241"/>
      <c r="J38" s="241"/>
      <c r="K38" s="241"/>
      <c r="L38" s="241"/>
      <c r="M38" s="241"/>
      <c r="N38" s="242">
        <f t="shared" si="0"/>
        <v>0</v>
      </c>
      <c r="O38" s="242">
        <f t="shared" si="5"/>
        <v>0</v>
      </c>
    </row>
    <row r="39" spans="1:15">
      <c r="A39" s="240">
        <v>33</v>
      </c>
      <c r="B39" s="241"/>
      <c r="C39" s="241"/>
      <c r="D39" s="241"/>
      <c r="E39" s="241"/>
      <c r="F39" s="241"/>
      <c r="G39" s="241"/>
      <c r="H39" s="242">
        <f t="shared" si="3"/>
        <v>0</v>
      </c>
      <c r="I39" s="241"/>
      <c r="J39" s="241"/>
      <c r="K39" s="241"/>
      <c r="L39" s="241"/>
      <c r="M39" s="241"/>
      <c r="N39" s="242">
        <f t="shared" ref="N39:N70" si="6">+I39*$C$6+J39*$D$6+K39*$E$6+L39*$F$6+M39*$G$6</f>
        <v>0</v>
      </c>
      <c r="O39" s="242">
        <f t="shared" si="5"/>
        <v>0</v>
      </c>
    </row>
    <row r="40" spans="1:15">
      <c r="A40" s="240">
        <v>34</v>
      </c>
      <c r="B40" s="241"/>
      <c r="C40" s="241"/>
      <c r="D40" s="241"/>
      <c r="E40" s="241"/>
      <c r="F40" s="241"/>
      <c r="G40" s="241"/>
      <c r="H40" s="242">
        <f t="shared" si="3"/>
        <v>0</v>
      </c>
      <c r="I40" s="241"/>
      <c r="J40" s="241"/>
      <c r="K40" s="241"/>
      <c r="L40" s="241"/>
      <c r="M40" s="241"/>
      <c r="N40" s="242">
        <f t="shared" si="6"/>
        <v>0</v>
      </c>
      <c r="O40" s="242">
        <f t="shared" si="5"/>
        <v>0</v>
      </c>
    </row>
    <row r="41" spans="1:15">
      <c r="A41" s="240">
        <v>35</v>
      </c>
      <c r="B41" s="241"/>
      <c r="C41" s="241"/>
      <c r="D41" s="241"/>
      <c r="E41" s="241"/>
      <c r="F41" s="241"/>
      <c r="G41" s="241"/>
      <c r="H41" s="242">
        <f t="shared" si="3"/>
        <v>0</v>
      </c>
      <c r="I41" s="241"/>
      <c r="J41" s="241"/>
      <c r="K41" s="241"/>
      <c r="L41" s="241"/>
      <c r="M41" s="241"/>
      <c r="N41" s="242">
        <f t="shared" si="6"/>
        <v>0</v>
      </c>
      <c r="O41" s="242">
        <f t="shared" si="5"/>
        <v>0</v>
      </c>
    </row>
    <row r="42" spans="1:15">
      <c r="A42" s="240">
        <v>36</v>
      </c>
      <c r="B42" s="241"/>
      <c r="C42" s="241"/>
      <c r="D42" s="241"/>
      <c r="E42" s="241"/>
      <c r="F42" s="241"/>
      <c r="G42" s="241"/>
      <c r="H42" s="242">
        <f t="shared" si="3"/>
        <v>0</v>
      </c>
      <c r="I42" s="241"/>
      <c r="J42" s="241"/>
      <c r="K42" s="241"/>
      <c r="L42" s="241"/>
      <c r="M42" s="241"/>
      <c r="N42" s="242">
        <f t="shared" si="6"/>
        <v>0</v>
      </c>
      <c r="O42" s="242">
        <f t="shared" si="5"/>
        <v>0</v>
      </c>
    </row>
    <row r="43" spans="1:15">
      <c r="A43" s="240">
        <v>37</v>
      </c>
      <c r="B43" s="241"/>
      <c r="C43" s="241"/>
      <c r="D43" s="241"/>
      <c r="E43" s="241"/>
      <c r="F43" s="241"/>
      <c r="G43" s="241"/>
      <c r="H43" s="242">
        <f t="shared" ref="H43:H74" si="7">+C43*$C$6+D43*$D$6+E43*$E$6+F43*$F$6+G43*$G$6</f>
        <v>0</v>
      </c>
      <c r="I43" s="241"/>
      <c r="J43" s="241"/>
      <c r="K43" s="241"/>
      <c r="L43" s="241"/>
      <c r="M43" s="241"/>
      <c r="N43" s="242">
        <f t="shared" si="6"/>
        <v>0</v>
      </c>
      <c r="O43" s="242">
        <f t="shared" si="5"/>
        <v>0</v>
      </c>
    </row>
    <row r="44" spans="1:15">
      <c r="A44" s="240">
        <v>38</v>
      </c>
      <c r="B44" s="241"/>
      <c r="C44" s="241"/>
      <c r="D44" s="241"/>
      <c r="E44" s="241"/>
      <c r="F44" s="241"/>
      <c r="G44" s="241"/>
      <c r="H44" s="242">
        <f t="shared" si="7"/>
        <v>0</v>
      </c>
      <c r="I44" s="241"/>
      <c r="J44" s="241"/>
      <c r="K44" s="241"/>
      <c r="L44" s="241"/>
      <c r="M44" s="241"/>
      <c r="N44" s="242">
        <f t="shared" si="6"/>
        <v>0</v>
      </c>
      <c r="O44" s="242">
        <f t="shared" si="5"/>
        <v>0</v>
      </c>
    </row>
    <row r="45" spans="1:15">
      <c r="A45" s="240">
        <v>39</v>
      </c>
      <c r="B45" s="241"/>
      <c r="C45" s="241"/>
      <c r="D45" s="241"/>
      <c r="E45" s="241"/>
      <c r="F45" s="241"/>
      <c r="G45" s="241"/>
      <c r="H45" s="242">
        <f t="shared" si="7"/>
        <v>0</v>
      </c>
      <c r="I45" s="241"/>
      <c r="J45" s="241"/>
      <c r="K45" s="241"/>
      <c r="L45" s="241"/>
      <c r="M45" s="241"/>
      <c r="N45" s="242">
        <f t="shared" si="6"/>
        <v>0</v>
      </c>
      <c r="O45" s="242">
        <f t="shared" si="5"/>
        <v>0</v>
      </c>
    </row>
    <row r="46" spans="1:15">
      <c r="A46" s="240">
        <v>40</v>
      </c>
      <c r="B46" s="241"/>
      <c r="C46" s="241"/>
      <c r="D46" s="241"/>
      <c r="E46" s="241"/>
      <c r="F46" s="241"/>
      <c r="G46" s="241"/>
      <c r="H46" s="242">
        <f t="shared" si="7"/>
        <v>0</v>
      </c>
      <c r="I46" s="241"/>
      <c r="J46" s="241"/>
      <c r="K46" s="241"/>
      <c r="L46" s="241"/>
      <c r="M46" s="241"/>
      <c r="N46" s="242">
        <f t="shared" si="6"/>
        <v>0</v>
      </c>
      <c r="O46" s="242">
        <f t="shared" si="5"/>
        <v>0</v>
      </c>
    </row>
    <row r="47" spans="1:15">
      <c r="A47" s="240">
        <v>41</v>
      </c>
      <c r="B47" s="241"/>
      <c r="C47" s="241"/>
      <c r="D47" s="241"/>
      <c r="E47" s="241"/>
      <c r="F47" s="241"/>
      <c r="G47" s="241"/>
      <c r="H47" s="242">
        <f t="shared" si="7"/>
        <v>0</v>
      </c>
      <c r="I47" s="241"/>
      <c r="J47" s="241"/>
      <c r="K47" s="241"/>
      <c r="L47" s="241"/>
      <c r="M47" s="241"/>
      <c r="N47" s="242">
        <f t="shared" si="6"/>
        <v>0</v>
      </c>
      <c r="O47" s="242">
        <f t="shared" si="5"/>
        <v>0</v>
      </c>
    </row>
    <row r="48" spans="1:15">
      <c r="A48" s="240">
        <v>42</v>
      </c>
      <c r="B48" s="241"/>
      <c r="C48" s="241"/>
      <c r="D48" s="241"/>
      <c r="E48" s="241"/>
      <c r="F48" s="241"/>
      <c r="G48" s="241"/>
      <c r="H48" s="242">
        <f t="shared" si="7"/>
        <v>0</v>
      </c>
      <c r="I48" s="241"/>
      <c r="J48" s="241"/>
      <c r="K48" s="241"/>
      <c r="L48" s="241"/>
      <c r="M48" s="241"/>
      <c r="N48" s="242">
        <f t="shared" si="6"/>
        <v>0</v>
      </c>
      <c r="O48" s="242">
        <f t="shared" si="5"/>
        <v>0</v>
      </c>
    </row>
    <row r="49" spans="1:15">
      <c r="A49" s="240">
        <v>43</v>
      </c>
      <c r="B49" s="241"/>
      <c r="C49" s="241"/>
      <c r="D49" s="241"/>
      <c r="E49" s="241"/>
      <c r="F49" s="241"/>
      <c r="G49" s="241"/>
      <c r="H49" s="242">
        <f t="shared" si="7"/>
        <v>0</v>
      </c>
      <c r="I49" s="241"/>
      <c r="J49" s="241"/>
      <c r="K49" s="241"/>
      <c r="L49" s="241"/>
      <c r="M49" s="241"/>
      <c r="N49" s="242">
        <f t="shared" si="6"/>
        <v>0</v>
      </c>
      <c r="O49" s="242">
        <f t="shared" si="5"/>
        <v>0</v>
      </c>
    </row>
    <row r="50" spans="1:15">
      <c r="A50" s="240">
        <v>44</v>
      </c>
      <c r="B50" s="241"/>
      <c r="C50" s="241"/>
      <c r="D50" s="241"/>
      <c r="E50" s="241"/>
      <c r="F50" s="241"/>
      <c r="G50" s="241"/>
      <c r="H50" s="242">
        <f t="shared" si="7"/>
        <v>0</v>
      </c>
      <c r="I50" s="241"/>
      <c r="J50" s="241"/>
      <c r="K50" s="241"/>
      <c r="L50" s="241"/>
      <c r="M50" s="241"/>
      <c r="N50" s="242">
        <f t="shared" si="6"/>
        <v>0</v>
      </c>
      <c r="O50" s="242">
        <f t="shared" si="5"/>
        <v>0</v>
      </c>
    </row>
    <row r="51" spans="1:15">
      <c r="A51" s="240">
        <v>45</v>
      </c>
      <c r="B51" s="241"/>
      <c r="C51" s="241"/>
      <c r="D51" s="241"/>
      <c r="E51" s="241"/>
      <c r="F51" s="241"/>
      <c r="G51" s="241"/>
      <c r="H51" s="242">
        <f t="shared" si="7"/>
        <v>0</v>
      </c>
      <c r="I51" s="241"/>
      <c r="J51" s="241"/>
      <c r="K51" s="241"/>
      <c r="L51" s="241"/>
      <c r="M51" s="241"/>
      <c r="N51" s="242">
        <f t="shared" si="6"/>
        <v>0</v>
      </c>
      <c r="O51" s="242">
        <f t="shared" si="5"/>
        <v>0</v>
      </c>
    </row>
    <row r="52" spans="1:15">
      <c r="A52" s="240">
        <v>46</v>
      </c>
      <c r="B52" s="241"/>
      <c r="C52" s="241"/>
      <c r="D52" s="241"/>
      <c r="E52" s="241"/>
      <c r="F52" s="241"/>
      <c r="G52" s="241"/>
      <c r="H52" s="242">
        <f t="shared" si="7"/>
        <v>0</v>
      </c>
      <c r="I52" s="241"/>
      <c r="J52" s="241"/>
      <c r="K52" s="241"/>
      <c r="L52" s="241"/>
      <c r="M52" s="241"/>
      <c r="N52" s="242">
        <f t="shared" si="6"/>
        <v>0</v>
      </c>
      <c r="O52" s="242">
        <f t="shared" si="5"/>
        <v>0</v>
      </c>
    </row>
    <row r="53" spans="1:15">
      <c r="A53" s="240">
        <v>47</v>
      </c>
      <c r="B53" s="241"/>
      <c r="C53" s="241"/>
      <c r="D53" s="241"/>
      <c r="E53" s="241"/>
      <c r="F53" s="241"/>
      <c r="G53" s="241"/>
      <c r="H53" s="242">
        <f t="shared" si="7"/>
        <v>0</v>
      </c>
      <c r="I53" s="241"/>
      <c r="J53" s="241"/>
      <c r="K53" s="241"/>
      <c r="L53" s="241"/>
      <c r="M53" s="241"/>
      <c r="N53" s="242">
        <f t="shared" si="6"/>
        <v>0</v>
      </c>
      <c r="O53" s="242">
        <f t="shared" si="5"/>
        <v>0</v>
      </c>
    </row>
    <row r="54" spans="1:15">
      <c r="A54" s="240">
        <v>48</v>
      </c>
      <c r="B54" s="241"/>
      <c r="C54" s="241"/>
      <c r="D54" s="241"/>
      <c r="E54" s="241"/>
      <c r="F54" s="241"/>
      <c r="G54" s="241"/>
      <c r="H54" s="242">
        <f t="shared" si="7"/>
        <v>0</v>
      </c>
      <c r="I54" s="241"/>
      <c r="J54" s="241"/>
      <c r="K54" s="241"/>
      <c r="L54" s="241"/>
      <c r="M54" s="241"/>
      <c r="N54" s="242">
        <f t="shared" si="6"/>
        <v>0</v>
      </c>
      <c r="O54" s="242">
        <f t="shared" si="5"/>
        <v>0</v>
      </c>
    </row>
    <row r="55" spans="1:15">
      <c r="A55" s="240">
        <v>49</v>
      </c>
      <c r="B55" s="241"/>
      <c r="C55" s="241"/>
      <c r="D55" s="241"/>
      <c r="E55" s="241"/>
      <c r="F55" s="241"/>
      <c r="G55" s="241"/>
      <c r="H55" s="242">
        <f t="shared" si="7"/>
        <v>0</v>
      </c>
      <c r="I55" s="241"/>
      <c r="J55" s="241"/>
      <c r="K55" s="241"/>
      <c r="L55" s="241"/>
      <c r="M55" s="241"/>
      <c r="N55" s="242">
        <f t="shared" si="6"/>
        <v>0</v>
      </c>
      <c r="O55" s="242">
        <f t="shared" ref="O55:O86" si="8">+H55+N55</f>
        <v>0</v>
      </c>
    </row>
    <row r="56" spans="1:15">
      <c r="A56" s="240">
        <v>50</v>
      </c>
      <c r="B56" s="241"/>
      <c r="C56" s="241"/>
      <c r="D56" s="241"/>
      <c r="E56" s="241"/>
      <c r="F56" s="241"/>
      <c r="G56" s="241"/>
      <c r="H56" s="242">
        <f t="shared" si="7"/>
        <v>0</v>
      </c>
      <c r="I56" s="241"/>
      <c r="J56" s="241"/>
      <c r="K56" s="241"/>
      <c r="L56" s="241"/>
      <c r="M56" s="241"/>
      <c r="N56" s="242">
        <f t="shared" si="6"/>
        <v>0</v>
      </c>
      <c r="O56" s="242">
        <f t="shared" si="8"/>
        <v>0</v>
      </c>
    </row>
    <row r="57" spans="1:15">
      <c r="A57" s="240">
        <v>51</v>
      </c>
      <c r="B57" s="241"/>
      <c r="C57" s="241"/>
      <c r="D57" s="241"/>
      <c r="E57" s="241"/>
      <c r="F57" s="241"/>
      <c r="G57" s="241"/>
      <c r="H57" s="242">
        <f t="shared" si="7"/>
        <v>0</v>
      </c>
      <c r="I57" s="241"/>
      <c r="J57" s="241"/>
      <c r="K57" s="241"/>
      <c r="L57" s="241"/>
      <c r="M57" s="241"/>
      <c r="N57" s="242">
        <f t="shared" si="6"/>
        <v>0</v>
      </c>
      <c r="O57" s="242">
        <f t="shared" si="8"/>
        <v>0</v>
      </c>
    </row>
    <row r="58" spans="1:15">
      <c r="A58" s="240">
        <v>52</v>
      </c>
      <c r="B58" s="241"/>
      <c r="C58" s="241"/>
      <c r="D58" s="241"/>
      <c r="E58" s="241"/>
      <c r="F58" s="241"/>
      <c r="G58" s="241"/>
      <c r="H58" s="242">
        <f t="shared" si="7"/>
        <v>0</v>
      </c>
      <c r="I58" s="241"/>
      <c r="J58" s="241"/>
      <c r="K58" s="241"/>
      <c r="L58" s="241"/>
      <c r="M58" s="241"/>
      <c r="N58" s="242">
        <f t="shared" si="6"/>
        <v>0</v>
      </c>
      <c r="O58" s="242">
        <f t="shared" si="8"/>
        <v>0</v>
      </c>
    </row>
    <row r="59" spans="1:15">
      <c r="A59" s="240">
        <v>53</v>
      </c>
      <c r="B59" s="241"/>
      <c r="C59" s="241"/>
      <c r="D59" s="241"/>
      <c r="E59" s="241"/>
      <c r="F59" s="241"/>
      <c r="G59" s="241"/>
      <c r="H59" s="242">
        <f t="shared" si="7"/>
        <v>0</v>
      </c>
      <c r="I59" s="241"/>
      <c r="J59" s="241"/>
      <c r="K59" s="241"/>
      <c r="L59" s="241"/>
      <c r="M59" s="241"/>
      <c r="N59" s="242">
        <f t="shared" si="6"/>
        <v>0</v>
      </c>
      <c r="O59" s="242">
        <f t="shared" si="8"/>
        <v>0</v>
      </c>
    </row>
    <row r="60" spans="1:15">
      <c r="A60" s="240">
        <v>54</v>
      </c>
      <c r="B60" s="241"/>
      <c r="C60" s="241"/>
      <c r="D60" s="241"/>
      <c r="E60" s="241"/>
      <c r="F60" s="241"/>
      <c r="G60" s="241"/>
      <c r="H60" s="242">
        <f t="shared" si="7"/>
        <v>0</v>
      </c>
      <c r="I60" s="241"/>
      <c r="J60" s="241"/>
      <c r="K60" s="241"/>
      <c r="L60" s="241"/>
      <c r="M60" s="241"/>
      <c r="N60" s="242">
        <f t="shared" si="6"/>
        <v>0</v>
      </c>
      <c r="O60" s="242">
        <f t="shared" si="8"/>
        <v>0</v>
      </c>
    </row>
    <row r="61" spans="1:15">
      <c r="A61" s="240">
        <v>55</v>
      </c>
      <c r="B61" s="241"/>
      <c r="C61" s="241"/>
      <c r="D61" s="241"/>
      <c r="E61" s="241"/>
      <c r="F61" s="241"/>
      <c r="G61" s="241"/>
      <c r="H61" s="242">
        <f t="shared" si="7"/>
        <v>0</v>
      </c>
      <c r="I61" s="241"/>
      <c r="J61" s="241"/>
      <c r="K61" s="241"/>
      <c r="L61" s="241"/>
      <c r="M61" s="241"/>
      <c r="N61" s="242">
        <f t="shared" si="6"/>
        <v>0</v>
      </c>
      <c r="O61" s="242">
        <f t="shared" si="8"/>
        <v>0</v>
      </c>
    </row>
    <row r="62" spans="1:15">
      <c r="A62" s="240">
        <v>56</v>
      </c>
      <c r="B62" s="241"/>
      <c r="C62" s="241"/>
      <c r="D62" s="241"/>
      <c r="E62" s="241"/>
      <c r="F62" s="241"/>
      <c r="G62" s="241"/>
      <c r="H62" s="242">
        <f t="shared" si="7"/>
        <v>0</v>
      </c>
      <c r="I62" s="241"/>
      <c r="J62" s="241"/>
      <c r="K62" s="241"/>
      <c r="L62" s="241"/>
      <c r="M62" s="241"/>
      <c r="N62" s="242">
        <f t="shared" si="6"/>
        <v>0</v>
      </c>
      <c r="O62" s="242">
        <f t="shared" si="8"/>
        <v>0</v>
      </c>
    </row>
    <row r="63" spans="1:15">
      <c r="A63" s="240">
        <v>57</v>
      </c>
      <c r="B63" s="241"/>
      <c r="C63" s="241"/>
      <c r="D63" s="241"/>
      <c r="E63" s="241"/>
      <c r="F63" s="241"/>
      <c r="G63" s="241"/>
      <c r="H63" s="242">
        <f t="shared" si="7"/>
        <v>0</v>
      </c>
      <c r="I63" s="241"/>
      <c r="J63" s="241"/>
      <c r="K63" s="241"/>
      <c r="L63" s="241"/>
      <c r="M63" s="241"/>
      <c r="N63" s="242">
        <f t="shared" si="6"/>
        <v>0</v>
      </c>
      <c r="O63" s="242">
        <f t="shared" si="8"/>
        <v>0</v>
      </c>
    </row>
    <row r="64" spans="1:15">
      <c r="A64" s="240">
        <v>58</v>
      </c>
      <c r="B64" s="241"/>
      <c r="C64" s="241"/>
      <c r="D64" s="241"/>
      <c r="E64" s="241"/>
      <c r="F64" s="241"/>
      <c r="G64" s="241"/>
      <c r="H64" s="242">
        <f t="shared" si="7"/>
        <v>0</v>
      </c>
      <c r="I64" s="241"/>
      <c r="J64" s="241"/>
      <c r="K64" s="241"/>
      <c r="L64" s="241"/>
      <c r="M64" s="241"/>
      <c r="N64" s="242">
        <f t="shared" si="6"/>
        <v>0</v>
      </c>
      <c r="O64" s="242">
        <f t="shared" si="8"/>
        <v>0</v>
      </c>
    </row>
    <row r="65" spans="1:15">
      <c r="A65" s="240">
        <v>59</v>
      </c>
      <c r="B65" s="241"/>
      <c r="C65" s="241"/>
      <c r="D65" s="241"/>
      <c r="E65" s="241"/>
      <c r="F65" s="241"/>
      <c r="G65" s="241"/>
      <c r="H65" s="242">
        <f t="shared" si="7"/>
        <v>0</v>
      </c>
      <c r="I65" s="241"/>
      <c r="J65" s="241"/>
      <c r="K65" s="241"/>
      <c r="L65" s="241"/>
      <c r="M65" s="241"/>
      <c r="N65" s="242">
        <f t="shared" si="6"/>
        <v>0</v>
      </c>
      <c r="O65" s="242">
        <f t="shared" si="8"/>
        <v>0</v>
      </c>
    </row>
    <row r="66" spans="1:15">
      <c r="A66" s="240">
        <v>60</v>
      </c>
      <c r="B66" s="241"/>
      <c r="C66" s="241"/>
      <c r="D66" s="241"/>
      <c r="E66" s="241"/>
      <c r="F66" s="241"/>
      <c r="G66" s="241"/>
      <c r="H66" s="242">
        <f t="shared" si="7"/>
        <v>0</v>
      </c>
      <c r="I66" s="241"/>
      <c r="J66" s="241"/>
      <c r="K66" s="241"/>
      <c r="L66" s="241"/>
      <c r="M66" s="241"/>
      <c r="N66" s="242">
        <f t="shared" si="6"/>
        <v>0</v>
      </c>
      <c r="O66" s="242">
        <f t="shared" si="8"/>
        <v>0</v>
      </c>
    </row>
    <row r="67" spans="1:15">
      <c r="A67" s="240">
        <v>61</v>
      </c>
      <c r="B67" s="241"/>
      <c r="C67" s="241"/>
      <c r="D67" s="241"/>
      <c r="E67" s="241"/>
      <c r="F67" s="241"/>
      <c r="G67" s="241"/>
      <c r="H67" s="242">
        <f t="shared" si="7"/>
        <v>0</v>
      </c>
      <c r="I67" s="241"/>
      <c r="J67" s="241"/>
      <c r="K67" s="241"/>
      <c r="L67" s="241"/>
      <c r="M67" s="241"/>
      <c r="N67" s="242">
        <f t="shared" si="6"/>
        <v>0</v>
      </c>
      <c r="O67" s="242">
        <f t="shared" si="8"/>
        <v>0</v>
      </c>
    </row>
    <row r="68" spans="1:15">
      <c r="A68" s="240">
        <v>62</v>
      </c>
      <c r="B68" s="241"/>
      <c r="C68" s="241"/>
      <c r="D68" s="241"/>
      <c r="E68" s="241"/>
      <c r="F68" s="241"/>
      <c r="G68" s="241"/>
      <c r="H68" s="242">
        <f t="shared" si="7"/>
        <v>0</v>
      </c>
      <c r="I68" s="241"/>
      <c r="J68" s="241"/>
      <c r="K68" s="241"/>
      <c r="L68" s="241"/>
      <c r="M68" s="241"/>
      <c r="N68" s="242">
        <f t="shared" si="6"/>
        <v>0</v>
      </c>
      <c r="O68" s="242">
        <f t="shared" si="8"/>
        <v>0</v>
      </c>
    </row>
    <row r="69" spans="1:15">
      <c r="A69" s="240">
        <v>63</v>
      </c>
      <c r="B69" s="241"/>
      <c r="C69" s="241"/>
      <c r="D69" s="241"/>
      <c r="E69" s="241"/>
      <c r="F69" s="241"/>
      <c r="G69" s="241"/>
      <c r="H69" s="242">
        <f t="shared" si="7"/>
        <v>0</v>
      </c>
      <c r="I69" s="241"/>
      <c r="J69" s="241"/>
      <c r="K69" s="241"/>
      <c r="L69" s="241"/>
      <c r="M69" s="241"/>
      <c r="N69" s="242">
        <f t="shared" si="6"/>
        <v>0</v>
      </c>
      <c r="O69" s="242">
        <f t="shared" si="8"/>
        <v>0</v>
      </c>
    </row>
    <row r="70" spans="1:15">
      <c r="A70" s="240">
        <v>64</v>
      </c>
      <c r="B70" s="241"/>
      <c r="C70" s="241"/>
      <c r="D70" s="241"/>
      <c r="E70" s="241"/>
      <c r="F70" s="241"/>
      <c r="G70" s="241"/>
      <c r="H70" s="242">
        <f t="shared" si="7"/>
        <v>0</v>
      </c>
      <c r="I70" s="241"/>
      <c r="J70" s="241"/>
      <c r="K70" s="241"/>
      <c r="L70" s="241"/>
      <c r="M70" s="241"/>
      <c r="N70" s="242">
        <f t="shared" si="6"/>
        <v>0</v>
      </c>
      <c r="O70" s="242">
        <f t="shared" si="8"/>
        <v>0</v>
      </c>
    </row>
    <row r="71" spans="1:15">
      <c r="A71" s="240">
        <v>65</v>
      </c>
      <c r="B71" s="241"/>
      <c r="C71" s="241"/>
      <c r="D71" s="241"/>
      <c r="E71" s="241"/>
      <c r="F71" s="241"/>
      <c r="G71" s="241"/>
      <c r="H71" s="242">
        <f t="shared" si="7"/>
        <v>0</v>
      </c>
      <c r="I71" s="241"/>
      <c r="J71" s="241"/>
      <c r="K71" s="241"/>
      <c r="L71" s="241"/>
      <c r="M71" s="241"/>
      <c r="N71" s="242">
        <f t="shared" ref="N71:N102" si="9">+I71*$C$6+J71*$D$6+K71*$E$6+L71*$F$6+M71*$G$6</f>
        <v>0</v>
      </c>
      <c r="O71" s="242">
        <f t="shared" si="8"/>
        <v>0</v>
      </c>
    </row>
    <row r="72" spans="1:15">
      <c r="A72" s="240">
        <v>66</v>
      </c>
      <c r="B72" s="241"/>
      <c r="C72" s="241"/>
      <c r="D72" s="241"/>
      <c r="E72" s="241"/>
      <c r="F72" s="241"/>
      <c r="G72" s="241"/>
      <c r="H72" s="242">
        <f t="shared" si="7"/>
        <v>0</v>
      </c>
      <c r="I72" s="241"/>
      <c r="J72" s="241"/>
      <c r="K72" s="241"/>
      <c r="L72" s="241"/>
      <c r="M72" s="241"/>
      <c r="N72" s="242">
        <f t="shared" si="9"/>
        <v>0</v>
      </c>
      <c r="O72" s="242">
        <f t="shared" si="8"/>
        <v>0</v>
      </c>
    </row>
    <row r="73" spans="1:15">
      <c r="A73" s="240">
        <v>67</v>
      </c>
      <c r="B73" s="241"/>
      <c r="C73" s="241"/>
      <c r="D73" s="241"/>
      <c r="E73" s="241"/>
      <c r="F73" s="241"/>
      <c r="G73" s="241"/>
      <c r="H73" s="242">
        <f t="shared" si="7"/>
        <v>0</v>
      </c>
      <c r="I73" s="241"/>
      <c r="J73" s="241"/>
      <c r="K73" s="241"/>
      <c r="L73" s="241"/>
      <c r="M73" s="241"/>
      <c r="N73" s="242">
        <f t="shared" si="9"/>
        <v>0</v>
      </c>
      <c r="O73" s="242">
        <f t="shared" si="8"/>
        <v>0</v>
      </c>
    </row>
    <row r="74" spans="1:15">
      <c r="A74" s="240">
        <v>68</v>
      </c>
      <c r="B74" s="241"/>
      <c r="C74" s="241"/>
      <c r="D74" s="241"/>
      <c r="E74" s="241"/>
      <c r="F74" s="241"/>
      <c r="G74" s="241"/>
      <c r="H74" s="242">
        <f t="shared" si="7"/>
        <v>0</v>
      </c>
      <c r="I74" s="241"/>
      <c r="J74" s="241"/>
      <c r="K74" s="241"/>
      <c r="L74" s="241"/>
      <c r="M74" s="241"/>
      <c r="N74" s="242">
        <f t="shared" si="9"/>
        <v>0</v>
      </c>
      <c r="O74" s="242">
        <f t="shared" si="8"/>
        <v>0</v>
      </c>
    </row>
    <row r="75" spans="1:15">
      <c r="A75" s="240">
        <v>69</v>
      </c>
      <c r="B75" s="241"/>
      <c r="C75" s="241"/>
      <c r="D75" s="241"/>
      <c r="E75" s="241"/>
      <c r="F75" s="241"/>
      <c r="G75" s="241"/>
      <c r="H75" s="242">
        <f t="shared" ref="H75:H106" si="10">+C75*$C$6+D75*$D$6+E75*$E$6+F75*$F$6+G75*$G$6</f>
        <v>0</v>
      </c>
      <c r="I75" s="241"/>
      <c r="J75" s="241"/>
      <c r="K75" s="241"/>
      <c r="L75" s="241"/>
      <c r="M75" s="241"/>
      <c r="N75" s="242">
        <f t="shared" si="9"/>
        <v>0</v>
      </c>
      <c r="O75" s="242">
        <f t="shared" si="8"/>
        <v>0</v>
      </c>
    </row>
    <row r="76" spans="1:15">
      <c r="A76" s="240">
        <v>70</v>
      </c>
      <c r="B76" s="241"/>
      <c r="C76" s="241"/>
      <c r="D76" s="241"/>
      <c r="E76" s="241"/>
      <c r="F76" s="241"/>
      <c r="G76" s="241"/>
      <c r="H76" s="242">
        <f t="shared" si="10"/>
        <v>0</v>
      </c>
      <c r="I76" s="241"/>
      <c r="J76" s="241"/>
      <c r="K76" s="241"/>
      <c r="L76" s="241"/>
      <c r="M76" s="241"/>
      <c r="N76" s="242">
        <f t="shared" si="9"/>
        <v>0</v>
      </c>
      <c r="O76" s="242">
        <f t="shared" si="8"/>
        <v>0</v>
      </c>
    </row>
    <row r="77" spans="1:15">
      <c r="A77" s="240">
        <v>71</v>
      </c>
      <c r="B77" s="241"/>
      <c r="C77" s="241"/>
      <c r="D77" s="241"/>
      <c r="E77" s="241"/>
      <c r="F77" s="241"/>
      <c r="G77" s="241"/>
      <c r="H77" s="242">
        <f t="shared" si="10"/>
        <v>0</v>
      </c>
      <c r="I77" s="241"/>
      <c r="J77" s="241"/>
      <c r="K77" s="241"/>
      <c r="L77" s="241"/>
      <c r="M77" s="241"/>
      <c r="N77" s="242">
        <f t="shared" si="9"/>
        <v>0</v>
      </c>
      <c r="O77" s="242">
        <f t="shared" si="8"/>
        <v>0</v>
      </c>
    </row>
    <row r="78" spans="1:15">
      <c r="A78" s="240">
        <v>72</v>
      </c>
      <c r="B78" s="241"/>
      <c r="C78" s="241"/>
      <c r="D78" s="241"/>
      <c r="E78" s="241"/>
      <c r="F78" s="241"/>
      <c r="G78" s="241"/>
      <c r="H78" s="242">
        <f t="shared" si="10"/>
        <v>0</v>
      </c>
      <c r="I78" s="241"/>
      <c r="J78" s="241"/>
      <c r="K78" s="241"/>
      <c r="L78" s="241"/>
      <c r="M78" s="241"/>
      <c r="N78" s="242">
        <f t="shared" si="9"/>
        <v>0</v>
      </c>
      <c r="O78" s="242">
        <f t="shared" si="8"/>
        <v>0</v>
      </c>
    </row>
    <row r="79" spans="1:15">
      <c r="A79" s="240">
        <v>73</v>
      </c>
      <c r="B79" s="241"/>
      <c r="C79" s="241"/>
      <c r="D79" s="241"/>
      <c r="E79" s="241"/>
      <c r="F79" s="241"/>
      <c r="G79" s="241"/>
      <c r="H79" s="242">
        <f t="shared" si="10"/>
        <v>0</v>
      </c>
      <c r="I79" s="241"/>
      <c r="J79" s="241"/>
      <c r="K79" s="241"/>
      <c r="L79" s="241"/>
      <c r="M79" s="241"/>
      <c r="N79" s="242">
        <f t="shared" si="9"/>
        <v>0</v>
      </c>
      <c r="O79" s="242">
        <f t="shared" si="8"/>
        <v>0</v>
      </c>
    </row>
    <row r="80" spans="1:15">
      <c r="A80" s="240">
        <v>74</v>
      </c>
      <c r="B80" s="241"/>
      <c r="C80" s="241"/>
      <c r="D80" s="241"/>
      <c r="E80" s="241"/>
      <c r="F80" s="241"/>
      <c r="G80" s="241"/>
      <c r="H80" s="242">
        <f t="shared" si="10"/>
        <v>0</v>
      </c>
      <c r="I80" s="241"/>
      <c r="J80" s="241"/>
      <c r="K80" s="241"/>
      <c r="L80" s="241"/>
      <c r="M80" s="241"/>
      <c r="N80" s="242">
        <f t="shared" si="9"/>
        <v>0</v>
      </c>
      <c r="O80" s="242">
        <f t="shared" si="8"/>
        <v>0</v>
      </c>
    </row>
    <row r="81" spans="1:15">
      <c r="A81" s="240">
        <v>75</v>
      </c>
      <c r="B81" s="241"/>
      <c r="C81" s="241"/>
      <c r="D81" s="241"/>
      <c r="E81" s="241"/>
      <c r="F81" s="241"/>
      <c r="G81" s="241"/>
      <c r="H81" s="242">
        <f t="shared" si="10"/>
        <v>0</v>
      </c>
      <c r="I81" s="241"/>
      <c r="J81" s="241"/>
      <c r="K81" s="241"/>
      <c r="L81" s="241"/>
      <c r="M81" s="241"/>
      <c r="N81" s="242">
        <f t="shared" si="9"/>
        <v>0</v>
      </c>
      <c r="O81" s="242">
        <f t="shared" si="8"/>
        <v>0</v>
      </c>
    </row>
    <row r="82" spans="1:15">
      <c r="A82" s="240">
        <v>76</v>
      </c>
      <c r="B82" s="241"/>
      <c r="C82" s="241"/>
      <c r="D82" s="241"/>
      <c r="E82" s="241"/>
      <c r="F82" s="241"/>
      <c r="G82" s="241"/>
      <c r="H82" s="242">
        <f t="shared" si="10"/>
        <v>0</v>
      </c>
      <c r="I82" s="241"/>
      <c r="J82" s="241"/>
      <c r="K82" s="241"/>
      <c r="L82" s="241"/>
      <c r="M82" s="241"/>
      <c r="N82" s="242">
        <f t="shared" si="9"/>
        <v>0</v>
      </c>
      <c r="O82" s="242">
        <f t="shared" si="8"/>
        <v>0</v>
      </c>
    </row>
    <row r="83" spans="1:15">
      <c r="A83" s="240">
        <v>77</v>
      </c>
      <c r="B83" s="241"/>
      <c r="C83" s="241"/>
      <c r="D83" s="241"/>
      <c r="E83" s="241"/>
      <c r="F83" s="241"/>
      <c r="G83" s="241"/>
      <c r="H83" s="242">
        <f t="shared" si="10"/>
        <v>0</v>
      </c>
      <c r="I83" s="241"/>
      <c r="J83" s="241"/>
      <c r="K83" s="241"/>
      <c r="L83" s="241"/>
      <c r="M83" s="241"/>
      <c r="N83" s="242">
        <f t="shared" si="9"/>
        <v>0</v>
      </c>
      <c r="O83" s="242">
        <f t="shared" si="8"/>
        <v>0</v>
      </c>
    </row>
    <row r="84" spans="1:15">
      <c r="A84" s="240">
        <v>78</v>
      </c>
      <c r="B84" s="241"/>
      <c r="C84" s="241"/>
      <c r="D84" s="241"/>
      <c r="E84" s="241"/>
      <c r="F84" s="241"/>
      <c r="G84" s="241"/>
      <c r="H84" s="242">
        <f t="shared" si="10"/>
        <v>0</v>
      </c>
      <c r="I84" s="241"/>
      <c r="J84" s="241"/>
      <c r="K84" s="241"/>
      <c r="L84" s="241"/>
      <c r="M84" s="241"/>
      <c r="N84" s="242">
        <f t="shared" si="9"/>
        <v>0</v>
      </c>
      <c r="O84" s="242">
        <f t="shared" si="8"/>
        <v>0</v>
      </c>
    </row>
    <row r="85" spans="1:15">
      <c r="A85" s="240">
        <v>79</v>
      </c>
      <c r="B85" s="241"/>
      <c r="C85" s="241"/>
      <c r="D85" s="241"/>
      <c r="E85" s="241"/>
      <c r="F85" s="241"/>
      <c r="G85" s="241"/>
      <c r="H85" s="242">
        <f t="shared" si="10"/>
        <v>0</v>
      </c>
      <c r="I85" s="241"/>
      <c r="J85" s="241"/>
      <c r="K85" s="241"/>
      <c r="L85" s="241"/>
      <c r="M85" s="241"/>
      <c r="N85" s="242">
        <f t="shared" si="9"/>
        <v>0</v>
      </c>
      <c r="O85" s="242">
        <f t="shared" si="8"/>
        <v>0</v>
      </c>
    </row>
    <row r="86" spans="1:15">
      <c r="A86" s="240">
        <v>80</v>
      </c>
      <c r="B86" s="241"/>
      <c r="C86" s="241"/>
      <c r="D86" s="241"/>
      <c r="E86" s="241"/>
      <c r="F86" s="241"/>
      <c r="G86" s="241"/>
      <c r="H86" s="242">
        <f t="shared" si="10"/>
        <v>0</v>
      </c>
      <c r="I86" s="241"/>
      <c r="J86" s="241"/>
      <c r="K86" s="241"/>
      <c r="L86" s="241"/>
      <c r="M86" s="241"/>
      <c r="N86" s="242">
        <f t="shared" si="9"/>
        <v>0</v>
      </c>
      <c r="O86" s="242">
        <f t="shared" si="8"/>
        <v>0</v>
      </c>
    </row>
    <row r="87" spans="1:15">
      <c r="A87" s="240">
        <v>81</v>
      </c>
      <c r="B87" s="241"/>
      <c r="C87" s="241"/>
      <c r="D87" s="241"/>
      <c r="E87" s="241"/>
      <c r="F87" s="241"/>
      <c r="G87" s="241"/>
      <c r="H87" s="242">
        <f t="shared" si="10"/>
        <v>0</v>
      </c>
      <c r="I87" s="241"/>
      <c r="J87" s="241"/>
      <c r="K87" s="241"/>
      <c r="L87" s="241"/>
      <c r="M87" s="241"/>
      <c r="N87" s="242">
        <f t="shared" si="9"/>
        <v>0</v>
      </c>
      <c r="O87" s="242">
        <f t="shared" ref="O87:O118" si="11">+H87+N87</f>
        <v>0</v>
      </c>
    </row>
    <row r="88" spans="1:15">
      <c r="A88" s="240">
        <v>82</v>
      </c>
      <c r="B88" s="241"/>
      <c r="C88" s="241"/>
      <c r="D88" s="241"/>
      <c r="E88" s="241"/>
      <c r="F88" s="241"/>
      <c r="G88" s="241"/>
      <c r="H88" s="242">
        <f t="shared" si="10"/>
        <v>0</v>
      </c>
      <c r="I88" s="241"/>
      <c r="J88" s="241"/>
      <c r="K88" s="241"/>
      <c r="L88" s="241"/>
      <c r="M88" s="241"/>
      <c r="N88" s="242">
        <f t="shared" si="9"/>
        <v>0</v>
      </c>
      <c r="O88" s="242">
        <f t="shared" si="11"/>
        <v>0</v>
      </c>
    </row>
    <row r="89" spans="1:15">
      <c r="A89" s="240">
        <v>83</v>
      </c>
      <c r="B89" s="241"/>
      <c r="C89" s="241"/>
      <c r="D89" s="241"/>
      <c r="E89" s="241"/>
      <c r="F89" s="241"/>
      <c r="G89" s="241"/>
      <c r="H89" s="242">
        <f t="shared" si="10"/>
        <v>0</v>
      </c>
      <c r="I89" s="241"/>
      <c r="J89" s="241"/>
      <c r="K89" s="241"/>
      <c r="L89" s="241"/>
      <c r="M89" s="241"/>
      <c r="N89" s="242">
        <f t="shared" si="9"/>
        <v>0</v>
      </c>
      <c r="O89" s="242">
        <f t="shared" si="11"/>
        <v>0</v>
      </c>
    </row>
    <row r="90" spans="1:15">
      <c r="A90" s="240">
        <v>84</v>
      </c>
      <c r="B90" s="241"/>
      <c r="C90" s="241"/>
      <c r="D90" s="241"/>
      <c r="E90" s="241"/>
      <c r="F90" s="241"/>
      <c r="G90" s="241"/>
      <c r="H90" s="242">
        <f t="shared" si="10"/>
        <v>0</v>
      </c>
      <c r="I90" s="241"/>
      <c r="J90" s="241"/>
      <c r="K90" s="241"/>
      <c r="L90" s="241"/>
      <c r="M90" s="241"/>
      <c r="N90" s="242">
        <f t="shared" si="9"/>
        <v>0</v>
      </c>
      <c r="O90" s="242">
        <f t="shared" si="11"/>
        <v>0</v>
      </c>
    </row>
    <row r="91" spans="1:15">
      <c r="A91" s="240">
        <v>85</v>
      </c>
      <c r="B91" s="241"/>
      <c r="C91" s="241"/>
      <c r="D91" s="241"/>
      <c r="E91" s="241"/>
      <c r="F91" s="241"/>
      <c r="G91" s="241"/>
      <c r="H91" s="242">
        <f t="shared" si="10"/>
        <v>0</v>
      </c>
      <c r="I91" s="241"/>
      <c r="J91" s="241"/>
      <c r="K91" s="241"/>
      <c r="L91" s="241"/>
      <c r="M91" s="241"/>
      <c r="N91" s="242">
        <f t="shared" si="9"/>
        <v>0</v>
      </c>
      <c r="O91" s="242">
        <f t="shared" si="11"/>
        <v>0</v>
      </c>
    </row>
    <row r="92" spans="1:15">
      <c r="A92" s="240">
        <v>86</v>
      </c>
      <c r="B92" s="241"/>
      <c r="C92" s="241"/>
      <c r="D92" s="241"/>
      <c r="E92" s="241"/>
      <c r="F92" s="241"/>
      <c r="G92" s="241"/>
      <c r="H92" s="242">
        <f t="shared" si="10"/>
        <v>0</v>
      </c>
      <c r="I92" s="241"/>
      <c r="J92" s="241"/>
      <c r="K92" s="241"/>
      <c r="L92" s="241"/>
      <c r="M92" s="241"/>
      <c r="N92" s="242">
        <f t="shared" si="9"/>
        <v>0</v>
      </c>
      <c r="O92" s="242">
        <f t="shared" si="11"/>
        <v>0</v>
      </c>
    </row>
    <row r="93" spans="1:15">
      <c r="A93" s="240">
        <v>87</v>
      </c>
      <c r="B93" s="241"/>
      <c r="C93" s="241"/>
      <c r="D93" s="241"/>
      <c r="E93" s="241"/>
      <c r="F93" s="241"/>
      <c r="G93" s="241"/>
      <c r="H93" s="242">
        <f t="shared" si="10"/>
        <v>0</v>
      </c>
      <c r="I93" s="241"/>
      <c r="J93" s="241"/>
      <c r="K93" s="241"/>
      <c r="L93" s="241"/>
      <c r="M93" s="241"/>
      <c r="N93" s="242">
        <f t="shared" si="9"/>
        <v>0</v>
      </c>
      <c r="O93" s="242">
        <f t="shared" si="11"/>
        <v>0</v>
      </c>
    </row>
    <row r="94" spans="1:15">
      <c r="A94" s="240">
        <v>88</v>
      </c>
      <c r="B94" s="241"/>
      <c r="C94" s="241"/>
      <c r="D94" s="241"/>
      <c r="E94" s="241"/>
      <c r="F94" s="241"/>
      <c r="G94" s="241"/>
      <c r="H94" s="242">
        <f t="shared" si="10"/>
        <v>0</v>
      </c>
      <c r="I94" s="241"/>
      <c r="J94" s="241"/>
      <c r="K94" s="241"/>
      <c r="L94" s="241"/>
      <c r="M94" s="241"/>
      <c r="N94" s="242">
        <f t="shared" si="9"/>
        <v>0</v>
      </c>
      <c r="O94" s="242">
        <f t="shared" si="11"/>
        <v>0</v>
      </c>
    </row>
    <row r="95" spans="1:15">
      <c r="A95" s="240">
        <v>89</v>
      </c>
      <c r="B95" s="241"/>
      <c r="C95" s="241"/>
      <c r="D95" s="241"/>
      <c r="E95" s="241"/>
      <c r="F95" s="241"/>
      <c r="G95" s="241"/>
      <c r="H95" s="242">
        <f t="shared" si="10"/>
        <v>0</v>
      </c>
      <c r="I95" s="241"/>
      <c r="J95" s="241"/>
      <c r="K95" s="241"/>
      <c r="L95" s="241"/>
      <c r="M95" s="241"/>
      <c r="N95" s="242">
        <f t="shared" si="9"/>
        <v>0</v>
      </c>
      <c r="O95" s="242">
        <f t="shared" si="11"/>
        <v>0</v>
      </c>
    </row>
    <row r="96" spans="1:15">
      <c r="A96" s="240">
        <v>90</v>
      </c>
      <c r="B96" s="241"/>
      <c r="C96" s="241"/>
      <c r="D96" s="241"/>
      <c r="E96" s="241"/>
      <c r="F96" s="241"/>
      <c r="G96" s="241"/>
      <c r="H96" s="242">
        <f t="shared" si="10"/>
        <v>0</v>
      </c>
      <c r="I96" s="241"/>
      <c r="J96" s="241"/>
      <c r="K96" s="241"/>
      <c r="L96" s="241"/>
      <c r="M96" s="241"/>
      <c r="N96" s="242">
        <f t="shared" si="9"/>
        <v>0</v>
      </c>
      <c r="O96" s="242">
        <f t="shared" si="11"/>
        <v>0</v>
      </c>
    </row>
    <row r="97" spans="1:15">
      <c r="A97" s="240">
        <v>91</v>
      </c>
      <c r="B97" s="241"/>
      <c r="C97" s="241"/>
      <c r="D97" s="241"/>
      <c r="E97" s="241"/>
      <c r="F97" s="241"/>
      <c r="G97" s="241"/>
      <c r="H97" s="242">
        <f t="shared" si="10"/>
        <v>0</v>
      </c>
      <c r="I97" s="241"/>
      <c r="J97" s="241"/>
      <c r="K97" s="241"/>
      <c r="L97" s="241"/>
      <c r="M97" s="241"/>
      <c r="N97" s="242">
        <f t="shared" si="9"/>
        <v>0</v>
      </c>
      <c r="O97" s="242">
        <f t="shared" si="11"/>
        <v>0</v>
      </c>
    </row>
    <row r="98" spans="1:15">
      <c r="A98" s="240">
        <v>92</v>
      </c>
      <c r="B98" s="241"/>
      <c r="C98" s="241"/>
      <c r="D98" s="241"/>
      <c r="E98" s="241"/>
      <c r="F98" s="241"/>
      <c r="G98" s="241"/>
      <c r="H98" s="242">
        <f t="shared" si="10"/>
        <v>0</v>
      </c>
      <c r="I98" s="241"/>
      <c r="J98" s="241"/>
      <c r="K98" s="241"/>
      <c r="L98" s="241"/>
      <c r="M98" s="241"/>
      <c r="N98" s="242">
        <f t="shared" si="9"/>
        <v>0</v>
      </c>
      <c r="O98" s="242">
        <f t="shared" si="11"/>
        <v>0</v>
      </c>
    </row>
    <row r="99" spans="1:15">
      <c r="A99" s="240">
        <v>93</v>
      </c>
      <c r="B99" s="241"/>
      <c r="C99" s="241"/>
      <c r="D99" s="241"/>
      <c r="E99" s="241"/>
      <c r="F99" s="241"/>
      <c r="G99" s="241"/>
      <c r="H99" s="242">
        <f t="shared" si="10"/>
        <v>0</v>
      </c>
      <c r="I99" s="241"/>
      <c r="J99" s="241"/>
      <c r="K99" s="241"/>
      <c r="L99" s="241"/>
      <c r="M99" s="241"/>
      <c r="N99" s="242">
        <f t="shared" si="9"/>
        <v>0</v>
      </c>
      <c r="O99" s="242">
        <f t="shared" si="11"/>
        <v>0</v>
      </c>
    </row>
    <row r="100" spans="1:15">
      <c r="A100" s="240">
        <v>94</v>
      </c>
      <c r="B100" s="241"/>
      <c r="C100" s="241"/>
      <c r="D100" s="241"/>
      <c r="E100" s="241"/>
      <c r="F100" s="241"/>
      <c r="G100" s="241"/>
      <c r="H100" s="242">
        <f t="shared" si="10"/>
        <v>0</v>
      </c>
      <c r="I100" s="241"/>
      <c r="J100" s="241"/>
      <c r="K100" s="241"/>
      <c r="L100" s="241"/>
      <c r="M100" s="241"/>
      <c r="N100" s="242">
        <f t="shared" si="9"/>
        <v>0</v>
      </c>
      <c r="O100" s="242">
        <f t="shared" si="11"/>
        <v>0</v>
      </c>
    </row>
    <row r="101" spans="1:15">
      <c r="A101" s="240">
        <v>95</v>
      </c>
      <c r="B101" s="241"/>
      <c r="C101" s="241"/>
      <c r="D101" s="241"/>
      <c r="E101" s="241"/>
      <c r="F101" s="241"/>
      <c r="G101" s="241"/>
      <c r="H101" s="242">
        <f t="shared" si="10"/>
        <v>0</v>
      </c>
      <c r="I101" s="241"/>
      <c r="J101" s="241"/>
      <c r="K101" s="241"/>
      <c r="L101" s="241"/>
      <c r="M101" s="241"/>
      <c r="N101" s="242">
        <f t="shared" si="9"/>
        <v>0</v>
      </c>
      <c r="O101" s="242">
        <f t="shared" si="11"/>
        <v>0</v>
      </c>
    </row>
    <row r="102" spans="1:15">
      <c r="A102" s="240">
        <v>96</v>
      </c>
      <c r="B102" s="241"/>
      <c r="C102" s="241"/>
      <c r="D102" s="241"/>
      <c r="E102" s="241"/>
      <c r="F102" s="241"/>
      <c r="G102" s="241"/>
      <c r="H102" s="242">
        <f t="shared" si="10"/>
        <v>0</v>
      </c>
      <c r="I102" s="241"/>
      <c r="J102" s="241"/>
      <c r="K102" s="241"/>
      <c r="L102" s="241"/>
      <c r="M102" s="241"/>
      <c r="N102" s="242">
        <f t="shared" si="9"/>
        <v>0</v>
      </c>
      <c r="O102" s="242">
        <f t="shared" si="11"/>
        <v>0</v>
      </c>
    </row>
    <row r="103" spans="1:15">
      <c r="A103" s="240">
        <v>97</v>
      </c>
      <c r="B103" s="241"/>
      <c r="C103" s="241"/>
      <c r="D103" s="241"/>
      <c r="E103" s="241"/>
      <c r="F103" s="241"/>
      <c r="G103" s="241"/>
      <c r="H103" s="242">
        <f t="shared" si="10"/>
        <v>0</v>
      </c>
      <c r="I103" s="241"/>
      <c r="J103" s="241"/>
      <c r="K103" s="241"/>
      <c r="L103" s="241"/>
      <c r="M103" s="241"/>
      <c r="N103" s="242">
        <f t="shared" ref="N103:N126" si="12">+I103*$C$6+J103*$D$6+K103*$E$6+L103*$F$6+M103*$G$6</f>
        <v>0</v>
      </c>
      <c r="O103" s="242">
        <f t="shared" si="11"/>
        <v>0</v>
      </c>
    </row>
    <row r="104" spans="1:15">
      <c r="A104" s="240">
        <v>98</v>
      </c>
      <c r="B104" s="241"/>
      <c r="C104" s="241"/>
      <c r="D104" s="241"/>
      <c r="E104" s="241"/>
      <c r="F104" s="241"/>
      <c r="G104" s="241"/>
      <c r="H104" s="242">
        <f t="shared" si="10"/>
        <v>0</v>
      </c>
      <c r="I104" s="241"/>
      <c r="J104" s="241"/>
      <c r="K104" s="241"/>
      <c r="L104" s="241"/>
      <c r="M104" s="241"/>
      <c r="N104" s="242">
        <f t="shared" si="12"/>
        <v>0</v>
      </c>
      <c r="O104" s="242">
        <f t="shared" si="11"/>
        <v>0</v>
      </c>
    </row>
    <row r="105" spans="1:15">
      <c r="A105" s="240">
        <v>99</v>
      </c>
      <c r="B105" s="241"/>
      <c r="C105" s="241"/>
      <c r="D105" s="241"/>
      <c r="E105" s="241"/>
      <c r="F105" s="241"/>
      <c r="G105" s="241"/>
      <c r="H105" s="242">
        <f t="shared" si="10"/>
        <v>0</v>
      </c>
      <c r="I105" s="241"/>
      <c r="J105" s="241"/>
      <c r="K105" s="241"/>
      <c r="L105" s="241"/>
      <c r="M105" s="241"/>
      <c r="N105" s="242">
        <f t="shared" si="12"/>
        <v>0</v>
      </c>
      <c r="O105" s="242">
        <f t="shared" si="11"/>
        <v>0</v>
      </c>
    </row>
    <row r="106" spans="1:15">
      <c r="A106" s="240">
        <v>100</v>
      </c>
      <c r="B106" s="241"/>
      <c r="C106" s="241"/>
      <c r="D106" s="241"/>
      <c r="E106" s="241"/>
      <c r="F106" s="241"/>
      <c r="G106" s="241"/>
      <c r="H106" s="242">
        <f t="shared" si="10"/>
        <v>0</v>
      </c>
      <c r="I106" s="241"/>
      <c r="J106" s="241"/>
      <c r="K106" s="241"/>
      <c r="L106" s="241"/>
      <c r="M106" s="241"/>
      <c r="N106" s="242">
        <f t="shared" si="12"/>
        <v>0</v>
      </c>
      <c r="O106" s="242">
        <f t="shared" si="11"/>
        <v>0</v>
      </c>
    </row>
    <row r="107" spans="1:15">
      <c r="A107" s="240">
        <v>101</v>
      </c>
      <c r="B107" s="241"/>
      <c r="C107" s="241"/>
      <c r="D107" s="241"/>
      <c r="E107" s="241"/>
      <c r="F107" s="241"/>
      <c r="G107" s="241"/>
      <c r="H107" s="242">
        <f t="shared" ref="H107:H126" si="13">+C107*$C$6+D107*$D$6+E107*$E$6+F107*$F$6+G107*$G$6</f>
        <v>0</v>
      </c>
      <c r="I107" s="241"/>
      <c r="J107" s="241"/>
      <c r="K107" s="241"/>
      <c r="L107" s="241"/>
      <c r="M107" s="241"/>
      <c r="N107" s="242">
        <f t="shared" si="12"/>
        <v>0</v>
      </c>
      <c r="O107" s="242">
        <f t="shared" si="11"/>
        <v>0</v>
      </c>
    </row>
    <row r="108" spans="1:15">
      <c r="A108" s="240">
        <v>102</v>
      </c>
      <c r="B108" s="241"/>
      <c r="C108" s="241"/>
      <c r="D108" s="241"/>
      <c r="E108" s="241"/>
      <c r="F108" s="241"/>
      <c r="G108" s="241"/>
      <c r="H108" s="242">
        <f t="shared" si="13"/>
        <v>0</v>
      </c>
      <c r="I108" s="241"/>
      <c r="J108" s="241"/>
      <c r="K108" s="241"/>
      <c r="L108" s="241"/>
      <c r="M108" s="241"/>
      <c r="N108" s="242">
        <f t="shared" si="12"/>
        <v>0</v>
      </c>
      <c r="O108" s="242">
        <f t="shared" si="11"/>
        <v>0</v>
      </c>
    </row>
    <row r="109" spans="1:15">
      <c r="A109" s="240">
        <v>103</v>
      </c>
      <c r="B109" s="241"/>
      <c r="C109" s="241"/>
      <c r="D109" s="241"/>
      <c r="E109" s="241"/>
      <c r="F109" s="241"/>
      <c r="G109" s="241"/>
      <c r="H109" s="242">
        <f t="shared" si="13"/>
        <v>0</v>
      </c>
      <c r="I109" s="241"/>
      <c r="J109" s="241"/>
      <c r="K109" s="241"/>
      <c r="L109" s="241"/>
      <c r="M109" s="241"/>
      <c r="N109" s="242">
        <f t="shared" si="12"/>
        <v>0</v>
      </c>
      <c r="O109" s="242">
        <f t="shared" si="11"/>
        <v>0</v>
      </c>
    </row>
    <row r="110" spans="1:15">
      <c r="A110" s="240">
        <v>104</v>
      </c>
      <c r="B110" s="241"/>
      <c r="C110" s="241"/>
      <c r="D110" s="241"/>
      <c r="E110" s="241"/>
      <c r="F110" s="241"/>
      <c r="G110" s="241"/>
      <c r="H110" s="242">
        <f t="shared" si="13"/>
        <v>0</v>
      </c>
      <c r="I110" s="241"/>
      <c r="J110" s="241"/>
      <c r="K110" s="241"/>
      <c r="L110" s="241"/>
      <c r="M110" s="241"/>
      <c r="N110" s="242">
        <f t="shared" si="12"/>
        <v>0</v>
      </c>
      <c r="O110" s="242">
        <f t="shared" si="11"/>
        <v>0</v>
      </c>
    </row>
    <row r="111" spans="1:15">
      <c r="A111" s="240">
        <v>105</v>
      </c>
      <c r="B111" s="241"/>
      <c r="C111" s="241"/>
      <c r="D111" s="241"/>
      <c r="E111" s="241"/>
      <c r="F111" s="241"/>
      <c r="G111" s="241"/>
      <c r="H111" s="242">
        <f t="shared" si="13"/>
        <v>0</v>
      </c>
      <c r="I111" s="241"/>
      <c r="J111" s="241"/>
      <c r="K111" s="241"/>
      <c r="L111" s="241"/>
      <c r="M111" s="241"/>
      <c r="N111" s="242">
        <f t="shared" si="12"/>
        <v>0</v>
      </c>
      <c r="O111" s="242">
        <f t="shared" si="11"/>
        <v>0</v>
      </c>
    </row>
    <row r="112" spans="1:15">
      <c r="A112" s="240">
        <v>106</v>
      </c>
      <c r="B112" s="241"/>
      <c r="C112" s="241"/>
      <c r="D112" s="241"/>
      <c r="E112" s="241"/>
      <c r="F112" s="241"/>
      <c r="G112" s="241"/>
      <c r="H112" s="242">
        <f t="shared" si="13"/>
        <v>0</v>
      </c>
      <c r="I112" s="241"/>
      <c r="J112" s="241"/>
      <c r="K112" s="241"/>
      <c r="L112" s="241"/>
      <c r="M112" s="241"/>
      <c r="N112" s="242">
        <f t="shared" si="12"/>
        <v>0</v>
      </c>
      <c r="O112" s="242">
        <f t="shared" si="11"/>
        <v>0</v>
      </c>
    </row>
    <row r="113" spans="1:15">
      <c r="A113" s="240">
        <v>107</v>
      </c>
      <c r="B113" s="241"/>
      <c r="C113" s="241"/>
      <c r="D113" s="241"/>
      <c r="E113" s="241"/>
      <c r="F113" s="241"/>
      <c r="G113" s="241"/>
      <c r="H113" s="242">
        <f t="shared" si="13"/>
        <v>0</v>
      </c>
      <c r="I113" s="241"/>
      <c r="J113" s="241"/>
      <c r="K113" s="241"/>
      <c r="L113" s="241"/>
      <c r="M113" s="241"/>
      <c r="N113" s="242">
        <f t="shared" si="12"/>
        <v>0</v>
      </c>
      <c r="O113" s="242">
        <f t="shared" si="11"/>
        <v>0</v>
      </c>
    </row>
    <row r="114" spans="1:15">
      <c r="A114" s="240">
        <v>108</v>
      </c>
      <c r="B114" s="241"/>
      <c r="C114" s="241"/>
      <c r="D114" s="241"/>
      <c r="E114" s="241"/>
      <c r="F114" s="241"/>
      <c r="G114" s="241"/>
      <c r="H114" s="242">
        <f t="shared" si="13"/>
        <v>0</v>
      </c>
      <c r="I114" s="241"/>
      <c r="J114" s="241"/>
      <c r="K114" s="241"/>
      <c r="L114" s="241"/>
      <c r="M114" s="241"/>
      <c r="N114" s="242">
        <f t="shared" si="12"/>
        <v>0</v>
      </c>
      <c r="O114" s="242">
        <f t="shared" si="11"/>
        <v>0</v>
      </c>
    </row>
    <row r="115" spans="1:15">
      <c r="A115" s="240">
        <v>109</v>
      </c>
      <c r="B115" s="241"/>
      <c r="C115" s="241"/>
      <c r="D115" s="241"/>
      <c r="E115" s="241"/>
      <c r="F115" s="241"/>
      <c r="G115" s="241"/>
      <c r="H115" s="242">
        <f t="shared" si="13"/>
        <v>0</v>
      </c>
      <c r="I115" s="241"/>
      <c r="J115" s="241"/>
      <c r="K115" s="241"/>
      <c r="L115" s="241"/>
      <c r="M115" s="241"/>
      <c r="N115" s="242">
        <f t="shared" si="12"/>
        <v>0</v>
      </c>
      <c r="O115" s="242">
        <f t="shared" si="11"/>
        <v>0</v>
      </c>
    </row>
    <row r="116" spans="1:15">
      <c r="A116" s="240">
        <v>110</v>
      </c>
      <c r="B116" s="241"/>
      <c r="C116" s="241"/>
      <c r="D116" s="241"/>
      <c r="E116" s="241"/>
      <c r="F116" s="241"/>
      <c r="G116" s="241"/>
      <c r="H116" s="242">
        <f t="shared" si="13"/>
        <v>0</v>
      </c>
      <c r="I116" s="241"/>
      <c r="J116" s="241"/>
      <c r="K116" s="241"/>
      <c r="L116" s="241"/>
      <c r="M116" s="241"/>
      <c r="N116" s="242">
        <f t="shared" si="12"/>
        <v>0</v>
      </c>
      <c r="O116" s="242">
        <f t="shared" si="11"/>
        <v>0</v>
      </c>
    </row>
    <row r="117" spans="1:15">
      <c r="A117" s="240">
        <v>111</v>
      </c>
      <c r="B117" s="241"/>
      <c r="C117" s="241"/>
      <c r="D117" s="241"/>
      <c r="E117" s="241"/>
      <c r="F117" s="241"/>
      <c r="G117" s="241"/>
      <c r="H117" s="242">
        <f t="shared" si="13"/>
        <v>0</v>
      </c>
      <c r="I117" s="241"/>
      <c r="J117" s="241"/>
      <c r="K117" s="241"/>
      <c r="L117" s="241"/>
      <c r="M117" s="241"/>
      <c r="N117" s="242">
        <f t="shared" si="12"/>
        <v>0</v>
      </c>
      <c r="O117" s="242">
        <f t="shared" si="11"/>
        <v>0</v>
      </c>
    </row>
    <row r="118" spans="1:15">
      <c r="A118" s="240">
        <v>112</v>
      </c>
      <c r="B118" s="241"/>
      <c r="C118" s="241"/>
      <c r="D118" s="241"/>
      <c r="E118" s="241"/>
      <c r="F118" s="241"/>
      <c r="G118" s="241"/>
      <c r="H118" s="242">
        <f t="shared" si="13"/>
        <v>0</v>
      </c>
      <c r="I118" s="241"/>
      <c r="J118" s="241"/>
      <c r="K118" s="241"/>
      <c r="L118" s="241"/>
      <c r="M118" s="241"/>
      <c r="N118" s="242">
        <f t="shared" si="12"/>
        <v>0</v>
      </c>
      <c r="O118" s="242">
        <f t="shared" si="11"/>
        <v>0</v>
      </c>
    </row>
    <row r="119" spans="1:15">
      <c r="A119" s="240">
        <v>113</v>
      </c>
      <c r="B119" s="241"/>
      <c r="C119" s="241"/>
      <c r="D119" s="241"/>
      <c r="E119" s="241"/>
      <c r="F119" s="241"/>
      <c r="G119" s="241"/>
      <c r="H119" s="242">
        <f t="shared" si="13"/>
        <v>0</v>
      </c>
      <c r="I119" s="241"/>
      <c r="J119" s="241"/>
      <c r="K119" s="241"/>
      <c r="L119" s="241"/>
      <c r="M119" s="241"/>
      <c r="N119" s="242">
        <f t="shared" si="12"/>
        <v>0</v>
      </c>
      <c r="O119" s="242">
        <f t="shared" ref="O119:O126" si="14">+H119+N119</f>
        <v>0</v>
      </c>
    </row>
    <row r="120" spans="1:15">
      <c r="A120" s="240">
        <v>114</v>
      </c>
      <c r="B120" s="241"/>
      <c r="C120" s="241"/>
      <c r="D120" s="241"/>
      <c r="E120" s="241"/>
      <c r="F120" s="241"/>
      <c r="G120" s="241"/>
      <c r="H120" s="242">
        <f t="shared" si="13"/>
        <v>0</v>
      </c>
      <c r="I120" s="241"/>
      <c r="J120" s="241"/>
      <c r="K120" s="241"/>
      <c r="L120" s="241"/>
      <c r="M120" s="241"/>
      <c r="N120" s="242">
        <f t="shared" si="12"/>
        <v>0</v>
      </c>
      <c r="O120" s="242">
        <f t="shared" si="14"/>
        <v>0</v>
      </c>
    </row>
    <row r="121" spans="1:15">
      <c r="A121" s="240">
        <v>115</v>
      </c>
      <c r="B121" s="241"/>
      <c r="C121" s="241"/>
      <c r="D121" s="241"/>
      <c r="E121" s="241"/>
      <c r="F121" s="241"/>
      <c r="G121" s="241"/>
      <c r="H121" s="242">
        <f t="shared" si="13"/>
        <v>0</v>
      </c>
      <c r="I121" s="241"/>
      <c r="J121" s="241"/>
      <c r="K121" s="241"/>
      <c r="L121" s="241"/>
      <c r="M121" s="241"/>
      <c r="N121" s="242">
        <f t="shared" si="12"/>
        <v>0</v>
      </c>
      <c r="O121" s="242">
        <f t="shared" si="14"/>
        <v>0</v>
      </c>
    </row>
    <row r="122" spans="1:15">
      <c r="A122" s="240">
        <v>116</v>
      </c>
      <c r="B122" s="241"/>
      <c r="C122" s="241"/>
      <c r="D122" s="241"/>
      <c r="E122" s="241"/>
      <c r="F122" s="241"/>
      <c r="G122" s="241"/>
      <c r="H122" s="242">
        <f t="shared" si="13"/>
        <v>0</v>
      </c>
      <c r="I122" s="241"/>
      <c r="J122" s="241"/>
      <c r="K122" s="241"/>
      <c r="L122" s="241"/>
      <c r="M122" s="241"/>
      <c r="N122" s="242">
        <f t="shared" si="12"/>
        <v>0</v>
      </c>
      <c r="O122" s="242">
        <f t="shared" si="14"/>
        <v>0</v>
      </c>
    </row>
    <row r="123" spans="1:15">
      <c r="A123" s="240">
        <v>117</v>
      </c>
      <c r="B123" s="241"/>
      <c r="C123" s="241"/>
      <c r="D123" s="241"/>
      <c r="E123" s="241"/>
      <c r="F123" s="241"/>
      <c r="G123" s="241"/>
      <c r="H123" s="242">
        <f t="shared" si="13"/>
        <v>0</v>
      </c>
      <c r="I123" s="241"/>
      <c r="J123" s="241"/>
      <c r="K123" s="241"/>
      <c r="L123" s="241"/>
      <c r="M123" s="241"/>
      <c r="N123" s="242">
        <f t="shared" si="12"/>
        <v>0</v>
      </c>
      <c r="O123" s="242">
        <f t="shared" si="14"/>
        <v>0</v>
      </c>
    </row>
    <row r="124" spans="1:15">
      <c r="A124" s="240">
        <v>118</v>
      </c>
      <c r="B124" s="241"/>
      <c r="C124" s="241"/>
      <c r="D124" s="241"/>
      <c r="E124" s="241"/>
      <c r="F124" s="241"/>
      <c r="G124" s="241"/>
      <c r="H124" s="242">
        <f t="shared" si="13"/>
        <v>0</v>
      </c>
      <c r="I124" s="241"/>
      <c r="J124" s="241"/>
      <c r="K124" s="241"/>
      <c r="L124" s="241"/>
      <c r="M124" s="241"/>
      <c r="N124" s="242">
        <f t="shared" si="12"/>
        <v>0</v>
      </c>
      <c r="O124" s="242">
        <f t="shared" si="14"/>
        <v>0</v>
      </c>
    </row>
    <row r="125" spans="1:15">
      <c r="A125" s="240">
        <v>119</v>
      </c>
      <c r="B125" s="241"/>
      <c r="C125" s="241"/>
      <c r="D125" s="241"/>
      <c r="E125" s="241"/>
      <c r="F125" s="241"/>
      <c r="G125" s="241"/>
      <c r="H125" s="242">
        <f t="shared" si="13"/>
        <v>0</v>
      </c>
      <c r="I125" s="241"/>
      <c r="J125" s="241"/>
      <c r="K125" s="241"/>
      <c r="L125" s="241"/>
      <c r="M125" s="241"/>
      <c r="N125" s="242">
        <f t="shared" si="12"/>
        <v>0</v>
      </c>
      <c r="O125" s="242">
        <f t="shared" si="14"/>
        <v>0</v>
      </c>
    </row>
    <row r="126" spans="1:15">
      <c r="A126" s="240">
        <v>120</v>
      </c>
      <c r="B126" s="241"/>
      <c r="C126" s="241"/>
      <c r="D126" s="241"/>
      <c r="E126" s="241"/>
      <c r="F126" s="241"/>
      <c r="G126" s="241"/>
      <c r="H126" s="242">
        <f t="shared" si="13"/>
        <v>0</v>
      </c>
      <c r="I126" s="241"/>
      <c r="J126" s="241"/>
      <c r="K126" s="241"/>
      <c r="L126" s="241"/>
      <c r="M126" s="241"/>
      <c r="N126" s="242">
        <f t="shared" si="12"/>
        <v>0</v>
      </c>
      <c r="O126" s="242">
        <f t="shared" si="14"/>
        <v>0</v>
      </c>
    </row>
    <row r="127" spans="1:15">
      <c r="A127" s="240"/>
      <c r="B127" s="243" t="s">
        <v>77</v>
      </c>
      <c r="C127" s="240">
        <f t="shared" ref="C127:M127" si="15">SUM(C7:C126)</f>
        <v>0</v>
      </c>
      <c r="D127" s="240">
        <f t="shared" si="15"/>
        <v>0</v>
      </c>
      <c r="E127" s="240">
        <f t="shared" si="15"/>
        <v>0</v>
      </c>
      <c r="F127" s="240">
        <f t="shared" si="15"/>
        <v>0</v>
      </c>
      <c r="G127" s="240">
        <f t="shared" si="15"/>
        <v>0</v>
      </c>
      <c r="H127" s="242">
        <f>SUM(H7:H126)</f>
        <v>0</v>
      </c>
      <c r="I127" s="240">
        <f t="shared" si="15"/>
        <v>0</v>
      </c>
      <c r="J127" s="240">
        <f t="shared" si="15"/>
        <v>0</v>
      </c>
      <c r="K127" s="240">
        <f t="shared" si="15"/>
        <v>0</v>
      </c>
      <c r="L127" s="240">
        <f t="shared" si="15"/>
        <v>0</v>
      </c>
      <c r="M127" s="240">
        <f t="shared" si="15"/>
        <v>0</v>
      </c>
      <c r="N127" s="242">
        <f>SUM(N7:N126)</f>
        <v>0</v>
      </c>
      <c r="O127" s="242">
        <f>SUM(O7:O126)</f>
        <v>0</v>
      </c>
    </row>
  </sheetData>
  <mergeCells count="10">
    <mergeCell ref="B1:N1"/>
    <mergeCell ref="E2:F2"/>
    <mergeCell ref="G2:H2"/>
    <mergeCell ref="A4:A6"/>
    <mergeCell ref="B4:B6"/>
    <mergeCell ref="C4:H4"/>
    <mergeCell ref="I4:N4"/>
    <mergeCell ref="O4:O6"/>
    <mergeCell ref="H5:H6"/>
    <mergeCell ref="N5:N6"/>
  </mergeCells>
  <phoneticPr fontId="5"/>
  <conditionalFormatting sqref="I9 C127">
    <cfRule type="duplicateValues" dxfId="13" priority="1"/>
  </conditionalFormatting>
  <pageMargins left="0.70866141732283472" right="0.70866141732283472" top="0.74803149606299213" bottom="0.74803149606299213" header="0.31496062992125984" footer="0.31496062992125984"/>
  <pageSetup paperSize="9" scale="61" orientation="portrait" r:id="rId1"/>
  <headerFooter>
    <oddHeader>&amp;R&amp;P／&amp;N</oddHeader>
  </headerFooter>
  <colBreaks count="1" manualBreakCount="1">
    <brk id="1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K23"/>
  <sheetViews>
    <sheetView zoomScaleNormal="100" workbookViewId="0">
      <selection activeCell="J1" sqref="J1"/>
    </sheetView>
  </sheetViews>
  <sheetFormatPr defaultColWidth="9" defaultRowHeight="13.5"/>
  <cols>
    <col min="1" max="1" width="3" style="194" customWidth="1"/>
    <col min="2" max="2" width="15" style="194" customWidth="1"/>
    <col min="3" max="5" width="15.5" style="194" customWidth="1"/>
    <col min="6" max="6" width="25.375" style="194" customWidth="1"/>
    <col min="7" max="7" width="20.125" style="194" customWidth="1"/>
    <col min="8" max="8" width="18.375" style="194" customWidth="1"/>
    <col min="9" max="9" width="17.75" style="194" customWidth="1"/>
    <col min="10" max="10" width="11" style="194" customWidth="1"/>
    <col min="11" max="16384" width="9" style="194"/>
  </cols>
  <sheetData>
    <row r="1" spans="1:11" ht="21" customHeight="1">
      <c r="H1" s="195"/>
      <c r="I1" s="196" t="s">
        <v>226</v>
      </c>
    </row>
    <row r="2" spans="1:11" ht="28.5" customHeight="1">
      <c r="A2" s="433" t="s">
        <v>399</v>
      </c>
      <c r="B2" s="433"/>
      <c r="C2" s="433"/>
      <c r="D2" s="433"/>
      <c r="E2" s="433"/>
      <c r="F2" s="433"/>
      <c r="G2" s="433"/>
      <c r="H2" s="433"/>
      <c r="I2" s="433"/>
    </row>
    <row r="3" spans="1:11" ht="11.1" customHeight="1">
      <c r="A3" s="432"/>
      <c r="B3" s="432"/>
      <c r="C3" s="432"/>
      <c r="D3" s="432"/>
      <c r="E3" s="432"/>
      <c r="F3" s="432"/>
      <c r="G3" s="432"/>
      <c r="H3" s="197"/>
    </row>
    <row r="4" spans="1:11" ht="37.5" customHeight="1" thickBot="1">
      <c r="A4" s="434" t="s">
        <v>227</v>
      </c>
      <c r="B4" s="434"/>
      <c r="C4" s="434"/>
      <c r="D4" s="434"/>
      <c r="E4" s="434"/>
      <c r="F4" s="434"/>
      <c r="G4" s="434"/>
      <c r="H4" s="434"/>
      <c r="I4" s="434"/>
    </row>
    <row r="5" spans="1:11" ht="33.75" customHeight="1" thickBot="1">
      <c r="B5" s="199" t="s">
        <v>228</v>
      </c>
      <c r="C5" s="200"/>
      <c r="D5" s="201"/>
      <c r="E5" s="198"/>
      <c r="F5" s="198"/>
    </row>
    <row r="6" spans="1:11" ht="17.45" customHeight="1" thickBot="1">
      <c r="F6" s="202"/>
    </row>
    <row r="7" spans="1:11" s="203" customFormat="1" ht="59.45" customHeight="1" thickBot="1">
      <c r="B7" s="204" t="s">
        <v>229</v>
      </c>
      <c r="C7" s="205" t="s">
        <v>230</v>
      </c>
      <c r="D7" s="205" t="s">
        <v>231</v>
      </c>
      <c r="E7" s="205" t="s">
        <v>232</v>
      </c>
      <c r="F7" s="205" t="s">
        <v>233</v>
      </c>
      <c r="G7" s="206" t="s">
        <v>234</v>
      </c>
      <c r="H7" s="206" t="s">
        <v>235</v>
      </c>
      <c r="I7" s="206" t="s">
        <v>236</v>
      </c>
    </row>
    <row r="8" spans="1:11" s="207" customFormat="1" ht="59.45" customHeight="1" thickTop="1">
      <c r="B8" s="208" t="s">
        <v>237</v>
      </c>
      <c r="C8" s="209">
        <f>【様式3】参加種目数一覧!C127</f>
        <v>0</v>
      </c>
      <c r="D8" s="209">
        <f>【様式3】参加種目数一覧!I127</f>
        <v>0</v>
      </c>
      <c r="E8" s="210">
        <f>C8+D8</f>
        <v>0</v>
      </c>
      <c r="F8" s="211" t="s">
        <v>400</v>
      </c>
      <c r="G8" s="212">
        <f>C8*2000</f>
        <v>0</v>
      </c>
      <c r="H8" s="212">
        <f>D8*2000</f>
        <v>0</v>
      </c>
      <c r="I8" s="213">
        <f t="shared" ref="I8:I13" si="0">SUM(G8:H8)</f>
        <v>0</v>
      </c>
      <c r="J8" s="214">
        <f>【様式3】参加種目数一覧!C127*2000</f>
        <v>0</v>
      </c>
      <c r="K8" s="214">
        <f>【様式3】参加種目数一覧!I127*2000</f>
        <v>0</v>
      </c>
    </row>
    <row r="9" spans="1:11" s="207" customFormat="1" ht="59.45" customHeight="1">
      <c r="B9" s="215" t="s">
        <v>238</v>
      </c>
      <c r="C9" s="216">
        <f>【様式3】参加種目数一覧!D127</f>
        <v>0</v>
      </c>
      <c r="D9" s="216">
        <f>【様式3】参加種目数一覧!J127</f>
        <v>0</v>
      </c>
      <c r="E9" s="217">
        <f>C9+D9</f>
        <v>0</v>
      </c>
      <c r="F9" s="218" t="s">
        <v>401</v>
      </c>
      <c r="G9" s="219">
        <f>C9*1500</f>
        <v>0</v>
      </c>
      <c r="H9" s="219">
        <f>D9*1500</f>
        <v>0</v>
      </c>
      <c r="I9" s="220">
        <f t="shared" si="0"/>
        <v>0</v>
      </c>
      <c r="J9" s="214">
        <f>【様式3】参加種目数一覧!D127*1500</f>
        <v>0</v>
      </c>
      <c r="K9" s="214">
        <f>【様式3】参加種目数一覧!J127*1500</f>
        <v>0</v>
      </c>
    </row>
    <row r="10" spans="1:11" s="207" customFormat="1" ht="59.45" customHeight="1">
      <c r="B10" s="215" t="s">
        <v>239</v>
      </c>
      <c r="C10" s="216">
        <f>【様式3】参加種目数一覧!E127</f>
        <v>0</v>
      </c>
      <c r="D10" s="216">
        <f>【様式3】参加種目数一覧!K127</f>
        <v>0</v>
      </c>
      <c r="E10" s="217">
        <f>C10+D10</f>
        <v>0</v>
      </c>
      <c r="F10" s="218" t="s">
        <v>402</v>
      </c>
      <c r="G10" s="219">
        <f>C10*1000</f>
        <v>0</v>
      </c>
      <c r="H10" s="219">
        <f>D10*1000</f>
        <v>0</v>
      </c>
      <c r="I10" s="220">
        <f t="shared" si="0"/>
        <v>0</v>
      </c>
      <c r="J10" s="214">
        <f>【様式3】参加種目数一覧!E127*1000</f>
        <v>0</v>
      </c>
      <c r="K10" s="214">
        <f>【様式3】参加種目数一覧!K127*1000</f>
        <v>0</v>
      </c>
    </row>
    <row r="11" spans="1:11" s="207" customFormat="1" ht="59.45" customHeight="1">
      <c r="B11" s="215" t="s">
        <v>244</v>
      </c>
      <c r="C11" s="216">
        <f>【様式3】参加種目数一覧!F127</f>
        <v>0</v>
      </c>
      <c r="D11" s="216">
        <f>【様式3】参加種目数一覧!L127</f>
        <v>0</v>
      </c>
      <c r="E11" s="217">
        <f>C11+D11</f>
        <v>0</v>
      </c>
      <c r="F11" s="218" t="s">
        <v>403</v>
      </c>
      <c r="G11" s="219">
        <f>C11*3000</f>
        <v>0</v>
      </c>
      <c r="H11" s="219">
        <f>D11*3000</f>
        <v>0</v>
      </c>
      <c r="I11" s="220">
        <f t="shared" si="0"/>
        <v>0</v>
      </c>
      <c r="J11" s="214">
        <f>【様式3】参加種目数一覧!F127*3000</f>
        <v>0</v>
      </c>
      <c r="K11" s="214">
        <f>【様式3】参加種目数一覧!L127*3000</f>
        <v>0</v>
      </c>
    </row>
    <row r="12" spans="1:11" s="207" customFormat="1" ht="59.45" customHeight="1" thickBot="1">
      <c r="B12" s="221" t="s">
        <v>240</v>
      </c>
      <c r="C12" s="222">
        <f>【様式3】参加種目数一覧!G127</f>
        <v>0</v>
      </c>
      <c r="D12" s="222">
        <f>【様式3】参加種目数一覧!M127</f>
        <v>0</v>
      </c>
      <c r="E12" s="223">
        <f>C12+D12</f>
        <v>0</v>
      </c>
      <c r="F12" s="224" t="s">
        <v>403</v>
      </c>
      <c r="G12" s="225">
        <f>C12*3000</f>
        <v>0</v>
      </c>
      <c r="H12" s="225">
        <f>D12*3000</f>
        <v>0</v>
      </c>
      <c r="I12" s="226">
        <f t="shared" si="0"/>
        <v>0</v>
      </c>
      <c r="J12" s="214">
        <f>【様式3】参加種目数一覧!G127*3000</f>
        <v>0</v>
      </c>
      <c r="K12" s="214">
        <f>【様式3】参加種目数一覧!M127*3000</f>
        <v>0</v>
      </c>
    </row>
    <row r="13" spans="1:11" s="207" customFormat="1" ht="59.45" customHeight="1" thickBot="1">
      <c r="B13" s="227"/>
      <c r="C13" s="228"/>
      <c r="D13" s="228"/>
      <c r="E13" s="228"/>
      <c r="F13" s="229" t="s">
        <v>232</v>
      </c>
      <c r="G13" s="230">
        <f>SUM(G8:G12)</f>
        <v>0</v>
      </c>
      <c r="H13" s="230">
        <f>SUM(H8:H12)</f>
        <v>0</v>
      </c>
      <c r="I13" s="230">
        <f t="shared" si="0"/>
        <v>0</v>
      </c>
      <c r="J13" s="214">
        <f>【様式3】参加種目数一覧!H127</f>
        <v>0</v>
      </c>
      <c r="K13" s="214">
        <f>【様式3】参加種目数一覧!N127</f>
        <v>0</v>
      </c>
    </row>
    <row r="14" spans="1:11" s="207" customFormat="1" ht="36.6" customHeight="1">
      <c r="B14" s="227"/>
      <c r="C14" s="228"/>
      <c r="D14" s="228"/>
      <c r="E14" s="231" t="s">
        <v>241</v>
      </c>
      <c r="F14" s="232"/>
      <c r="G14" s="233"/>
      <c r="H14" s="234"/>
      <c r="I14" s="234"/>
      <c r="J14" s="234"/>
    </row>
    <row r="15" spans="1:11" ht="15" customHeight="1">
      <c r="A15" s="287"/>
      <c r="B15" s="291" t="s">
        <v>242</v>
      </c>
      <c r="C15" s="292"/>
      <c r="D15" s="293"/>
      <c r="E15" s="293"/>
      <c r="F15" s="293"/>
      <c r="G15" s="293"/>
      <c r="H15" s="294"/>
    </row>
    <row r="16" spans="1:11" ht="15" customHeight="1">
      <c r="A16" s="287"/>
      <c r="B16" s="295" t="s">
        <v>479</v>
      </c>
      <c r="C16" s="296"/>
      <c r="D16" s="296"/>
      <c r="E16" s="296"/>
      <c r="F16" s="296"/>
      <c r="G16" s="296"/>
      <c r="H16" s="292"/>
      <c r="I16" s="25"/>
      <c r="J16" s="25"/>
    </row>
    <row r="17" spans="1:10" ht="15" customHeight="1">
      <c r="A17" s="287"/>
      <c r="B17" s="295" t="s">
        <v>404</v>
      </c>
      <c r="C17" s="296"/>
      <c r="D17" s="296"/>
      <c r="E17" s="296"/>
      <c r="F17" s="296"/>
      <c r="G17" s="296"/>
      <c r="H17" s="292"/>
      <c r="I17" s="25"/>
      <c r="J17" s="25"/>
    </row>
    <row r="18" spans="1:10" ht="3" customHeight="1">
      <c r="A18" s="287"/>
      <c r="B18" s="295"/>
      <c r="C18" s="296"/>
      <c r="D18" s="296"/>
      <c r="E18" s="296"/>
      <c r="F18" s="296"/>
      <c r="G18" s="296"/>
      <c r="H18" s="292"/>
      <c r="I18" s="25"/>
      <c r="J18" s="25"/>
    </row>
    <row r="19" spans="1:10" s="25" customFormat="1" ht="15" customHeight="1">
      <c r="A19" s="288"/>
      <c r="B19" s="297" t="s">
        <v>243</v>
      </c>
      <c r="C19" s="292"/>
      <c r="D19" s="294"/>
      <c r="E19" s="292"/>
      <c r="F19" s="292"/>
      <c r="G19" s="292"/>
      <c r="H19" s="292"/>
    </row>
    <row r="20" spans="1:10" s="25" customFormat="1" ht="15" customHeight="1">
      <c r="A20" s="288"/>
      <c r="B20" s="292" t="s">
        <v>445</v>
      </c>
      <c r="C20" s="292"/>
      <c r="D20" s="294"/>
      <c r="E20" s="292"/>
      <c r="F20" s="292"/>
      <c r="G20" s="292"/>
      <c r="H20" s="292"/>
    </row>
    <row r="21" spans="1:10" s="25" customFormat="1" ht="15" customHeight="1">
      <c r="A21" s="288"/>
      <c r="B21" s="292" t="s">
        <v>405</v>
      </c>
      <c r="C21" s="292"/>
      <c r="D21" s="294"/>
      <c r="E21" s="292"/>
      <c r="F21" s="292"/>
      <c r="G21" s="292"/>
      <c r="H21" s="292"/>
    </row>
    <row r="22" spans="1:10" s="25" customFormat="1" ht="15" customHeight="1">
      <c r="A22" s="288"/>
      <c r="B22" s="292"/>
      <c r="C22" s="292"/>
      <c r="D22" s="294"/>
      <c r="E22" s="292"/>
      <c r="F22" s="292"/>
      <c r="G22" s="292"/>
      <c r="H22" s="292"/>
    </row>
    <row r="23" spans="1:10" ht="15" customHeight="1">
      <c r="A23" s="287"/>
      <c r="B23" s="294" t="s">
        <v>480</v>
      </c>
      <c r="C23" s="294"/>
      <c r="D23" s="294"/>
      <c r="E23" s="294"/>
      <c r="F23" s="294"/>
      <c r="G23" s="294"/>
      <c r="H23" s="294"/>
    </row>
  </sheetData>
  <mergeCells count="3">
    <mergeCell ref="A3:G3"/>
    <mergeCell ref="A2:I2"/>
    <mergeCell ref="A4:I4"/>
  </mergeCells>
  <phoneticPr fontId="5"/>
  <conditionalFormatting sqref="G8 J8">
    <cfRule type="duplicateValues" dxfId="12" priority="14"/>
  </conditionalFormatting>
  <conditionalFormatting sqref="G9 J9">
    <cfRule type="duplicateValues" dxfId="11" priority="12"/>
  </conditionalFormatting>
  <conditionalFormatting sqref="G10 J10">
    <cfRule type="duplicateValues" dxfId="10" priority="9"/>
    <cfRule type="duplicateValues" priority="10"/>
  </conditionalFormatting>
  <conditionalFormatting sqref="G11 J11">
    <cfRule type="duplicateValues" dxfId="9" priority="8"/>
  </conditionalFormatting>
  <conditionalFormatting sqref="G12 J12">
    <cfRule type="duplicateValues" dxfId="8" priority="7"/>
  </conditionalFormatting>
  <conditionalFormatting sqref="H8 K8">
    <cfRule type="duplicateValues" dxfId="7" priority="13"/>
  </conditionalFormatting>
  <conditionalFormatting sqref="H9 K9">
    <cfRule type="duplicateValues" dxfId="6" priority="6"/>
    <cfRule type="duplicateValues" priority="11"/>
  </conditionalFormatting>
  <conditionalFormatting sqref="H10 K10">
    <cfRule type="duplicateValues" dxfId="5" priority="5"/>
  </conditionalFormatting>
  <conditionalFormatting sqref="H11 K11">
    <cfRule type="duplicateValues" dxfId="4" priority="4"/>
  </conditionalFormatting>
  <conditionalFormatting sqref="H12 K12">
    <cfRule type="duplicateValues" dxfId="3" priority="3"/>
  </conditionalFormatting>
  <conditionalFormatting sqref="H13 K13">
    <cfRule type="duplicateValues" dxfId="2" priority="1"/>
  </conditionalFormatting>
  <conditionalFormatting sqref="I8">
    <cfRule type="duplicateValues" dxfId="1" priority="15"/>
  </conditionalFormatting>
  <conditionalFormatting sqref="J13 G13">
    <cfRule type="duplicateValues" dxfId="0" priority="2"/>
  </conditionalFormatting>
  <printOptions horizontalCentered="1"/>
  <pageMargins left="0.51181102362204722" right="0.51181102362204722" top="0.47244094488188981" bottom="0.35433070866141736" header="0.19685039370078741" footer="0.19685039370078741"/>
  <pageSetup paperSize="9" scale="75"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80"/>
  <sheetViews>
    <sheetView view="pageBreakPreview" zoomScale="60" zoomScaleNormal="75" workbookViewId="0">
      <selection activeCell="P1" sqref="P1"/>
    </sheetView>
  </sheetViews>
  <sheetFormatPr defaultColWidth="9" defaultRowHeight="13.5"/>
  <cols>
    <col min="1" max="16384" width="9" style="298"/>
  </cols>
  <sheetData>
    <row r="3" spans="16:16">
      <c r="P3"/>
    </row>
    <row r="96" spans="2:2">
      <c r="B96"/>
    </row>
    <row r="185" spans="3:4">
      <c r="D185"/>
    </row>
    <row r="186" spans="3:4">
      <c r="C186"/>
    </row>
    <row r="280" spans="3:3">
      <c r="C280"/>
    </row>
  </sheetData>
  <phoneticPr fontId="44"/>
  <printOptions horizontalCentered="1"/>
  <pageMargins left="0.47244094488188981" right="0.47244094488188981" top="0.55118110236220474" bottom="0.35433070866141736"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5"/>
  <sheetViews>
    <sheetView view="pageBreakPreview" zoomScale="50" zoomScaleNormal="50" zoomScaleSheetLayoutView="50" workbookViewId="0">
      <selection activeCell="BJ1" sqref="BJ1"/>
    </sheetView>
  </sheetViews>
  <sheetFormatPr defaultColWidth="8.875" defaultRowHeight="13.5"/>
  <cols>
    <col min="1" max="1" width="6.125" style="119" customWidth="1"/>
    <col min="2" max="3" width="14.875" style="119" customWidth="1"/>
    <col min="4" max="4" width="3.625" style="119" customWidth="1"/>
    <col min="5" max="5" width="6.125" style="119" customWidth="1"/>
    <col min="6" max="6" width="7.5" style="119" customWidth="1"/>
    <col min="7" max="7" width="41.5" style="119" customWidth="1"/>
    <col min="8" max="8" width="8.5" style="119" hidden="1" customWidth="1"/>
    <col min="9" max="9" width="6.875" style="119" hidden="1" customWidth="1"/>
    <col min="10" max="18" width="8.5" style="119" hidden="1" customWidth="1"/>
    <col min="19" max="19" width="1.125" style="119" hidden="1" customWidth="1"/>
    <col min="20" max="20" width="19.125" style="119" customWidth="1"/>
    <col min="21" max="22" width="8.875" style="119"/>
    <col min="23" max="28" width="11.125" style="119" customWidth="1"/>
    <col min="29" max="34" width="8.375" style="119" customWidth="1"/>
    <col min="35" max="35" width="0.125" style="119" customWidth="1"/>
    <col min="36" max="43" width="8.5" style="119" hidden="1" customWidth="1"/>
    <col min="44" max="44" width="6.125" style="119" hidden="1" customWidth="1"/>
    <col min="45" max="57" width="8.5" style="119" hidden="1" customWidth="1"/>
    <col min="58" max="59" width="4.875" style="119" customWidth="1"/>
    <col min="60" max="60" width="7" style="119" customWidth="1"/>
    <col min="61" max="61" width="39.75" style="119" customWidth="1"/>
    <col min="62" max="16384" width="8.875" style="119"/>
  </cols>
  <sheetData>
    <row r="1" spans="1:67" ht="18" customHeight="1">
      <c r="A1" s="641" t="s">
        <v>482</v>
      </c>
      <c r="B1" s="641"/>
      <c r="C1" s="641"/>
      <c r="D1" s="641"/>
      <c r="E1" s="641"/>
      <c r="F1" s="641"/>
      <c r="G1" s="641"/>
      <c r="H1" s="641"/>
      <c r="I1" s="641"/>
      <c r="J1" s="641"/>
      <c r="K1" s="641"/>
      <c r="L1" s="641"/>
      <c r="M1" s="641"/>
      <c r="N1" s="641"/>
      <c r="O1" s="641"/>
      <c r="P1" s="641"/>
      <c r="Q1" s="641"/>
      <c r="R1" s="641"/>
      <c r="S1" s="641"/>
      <c r="T1" s="641"/>
      <c r="U1" s="641"/>
      <c r="V1" s="641"/>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274"/>
      <c r="BG1" s="118"/>
      <c r="BH1" s="118"/>
      <c r="BI1" s="118"/>
      <c r="BJ1" s="118"/>
      <c r="BK1" s="118"/>
      <c r="BL1" s="118"/>
    </row>
    <row r="2" spans="1:67" ht="33" customHeight="1">
      <c r="A2" s="641"/>
      <c r="B2" s="641"/>
      <c r="C2" s="641"/>
      <c r="D2" s="641"/>
      <c r="E2" s="641"/>
      <c r="F2" s="641"/>
      <c r="G2" s="641"/>
      <c r="H2" s="641"/>
      <c r="I2" s="641"/>
      <c r="J2" s="641"/>
      <c r="K2" s="641"/>
      <c r="L2" s="641"/>
      <c r="M2" s="641"/>
      <c r="N2" s="641"/>
      <c r="O2" s="641"/>
      <c r="P2" s="641"/>
      <c r="Q2" s="641"/>
      <c r="R2" s="641"/>
      <c r="S2" s="641"/>
      <c r="T2" s="641"/>
      <c r="U2" s="641"/>
      <c r="V2" s="641"/>
      <c r="W2" s="118"/>
      <c r="X2" s="118"/>
      <c r="Y2" s="118"/>
      <c r="Z2" s="118"/>
      <c r="AA2" s="118"/>
      <c r="AB2" s="653" t="s">
        <v>461</v>
      </c>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118"/>
      <c r="BK2" s="118"/>
      <c r="BL2" s="118"/>
      <c r="BO2" s="275"/>
    </row>
    <row r="3" spans="1:67" ht="15.95" customHeight="1">
      <c r="A3" s="642" t="s">
        <v>462</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c r="BJ3" s="118"/>
      <c r="BK3" s="118"/>
      <c r="BL3" s="118"/>
    </row>
    <row r="4" spans="1:67" ht="15.95" customHeight="1">
      <c r="A4" s="643"/>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118"/>
      <c r="BK4" s="118"/>
      <c r="BL4" s="118"/>
    </row>
    <row r="5" spans="1:67" ht="15.95" customHeight="1">
      <c r="A5" s="644" t="s">
        <v>483</v>
      </c>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645"/>
      <c r="BJ5" s="118"/>
      <c r="BK5" s="118"/>
      <c r="BL5" s="118"/>
    </row>
    <row r="6" spans="1:67" ht="15.95" customHeight="1">
      <c r="A6" s="644"/>
      <c r="B6" s="644"/>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645"/>
      <c r="BJ6" s="118"/>
      <c r="BK6" s="118"/>
      <c r="BL6" s="118"/>
    </row>
    <row r="7" spans="1:67" ht="45" customHeight="1">
      <c r="A7" s="277" t="s">
        <v>463</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646" t="s">
        <v>484</v>
      </c>
      <c r="AI7" s="646"/>
      <c r="AJ7" s="646"/>
      <c r="AK7" s="646"/>
      <c r="AL7" s="646"/>
      <c r="AM7" s="646"/>
      <c r="AN7" s="646"/>
      <c r="AO7" s="646"/>
      <c r="AP7" s="646"/>
      <c r="AQ7" s="646"/>
      <c r="AR7" s="646"/>
      <c r="AS7" s="646"/>
      <c r="AT7" s="646"/>
      <c r="AU7" s="646"/>
      <c r="AV7" s="646"/>
      <c r="AW7" s="646"/>
      <c r="AX7" s="646"/>
      <c r="AY7" s="646"/>
      <c r="AZ7" s="646"/>
      <c r="BA7" s="646"/>
      <c r="BB7" s="646"/>
      <c r="BC7" s="646"/>
      <c r="BD7" s="646"/>
      <c r="BE7" s="646"/>
      <c r="BF7" s="646"/>
      <c r="BG7" s="646"/>
      <c r="BH7" s="646"/>
      <c r="BI7" s="646"/>
      <c r="BJ7" s="118"/>
      <c r="BK7" s="118"/>
      <c r="BL7" s="118"/>
    </row>
    <row r="8" spans="1:67" ht="14.25" thickBo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row>
    <row r="9" spans="1:67" ht="20.100000000000001" customHeight="1" thickTop="1">
      <c r="A9" s="647" t="s">
        <v>464</v>
      </c>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9"/>
      <c r="BJ9" s="118"/>
      <c r="BK9" s="118"/>
      <c r="BL9" s="118"/>
    </row>
    <row r="10" spans="1:67" ht="18" customHeight="1">
      <c r="A10" s="650"/>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2"/>
      <c r="BJ10" s="118"/>
      <c r="BK10" s="118"/>
      <c r="BL10" s="118"/>
    </row>
    <row r="11" spans="1:67" ht="18" customHeight="1">
      <c r="A11" s="650"/>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2"/>
      <c r="BJ11" s="118"/>
      <c r="BK11" s="118"/>
      <c r="BL11" s="118"/>
    </row>
    <row r="12" spans="1:67" ht="24.95" customHeight="1">
      <c r="A12" s="627" t="s">
        <v>245</v>
      </c>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9"/>
      <c r="BJ12" s="118"/>
      <c r="BK12" s="118"/>
      <c r="BL12" s="118"/>
    </row>
    <row r="13" spans="1:67" ht="18" customHeight="1">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9"/>
      <c r="BJ13" s="118"/>
      <c r="BK13" s="118"/>
      <c r="BL13" s="118"/>
    </row>
    <row r="14" spans="1:67" ht="18.600000000000001" customHeight="1" thickBot="1">
      <c r="A14" s="630"/>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2"/>
      <c r="BJ14" s="118"/>
      <c r="BK14" s="118"/>
      <c r="BL14" s="118"/>
    </row>
    <row r="15" spans="1:67" ht="6.6" customHeight="1" thickTop="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row>
    <row r="16" spans="1:67" ht="15.95" customHeight="1">
      <c r="A16" s="633" t="s">
        <v>246</v>
      </c>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118"/>
      <c r="BK16" s="118"/>
      <c r="BL16" s="118"/>
    </row>
    <row r="17" spans="1:64" ht="15.95" customHeight="1">
      <c r="A17" s="633"/>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118"/>
      <c r="BK17" s="118"/>
      <c r="BL17" s="118"/>
    </row>
    <row r="18" spans="1:64" ht="15.95" customHeight="1">
      <c r="A18" s="634"/>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118"/>
      <c r="BK18" s="118"/>
      <c r="BL18" s="118"/>
    </row>
    <row r="19" spans="1:64" ht="27.95" customHeight="1">
      <c r="A19" s="591" t="s">
        <v>247</v>
      </c>
      <c r="B19" s="594"/>
      <c r="C19" s="594"/>
      <c r="D19" s="594"/>
      <c r="E19" s="594"/>
      <c r="F19" s="594"/>
      <c r="G19" s="594"/>
      <c r="H19" s="635" t="s">
        <v>248</v>
      </c>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7"/>
      <c r="BJ19" s="118"/>
      <c r="BK19" s="118"/>
      <c r="BL19" s="118"/>
    </row>
    <row r="20" spans="1:64" ht="21.95" customHeight="1">
      <c r="A20" s="594"/>
      <c r="B20" s="594"/>
      <c r="C20" s="594"/>
      <c r="D20" s="594"/>
      <c r="E20" s="594"/>
      <c r="F20" s="594"/>
      <c r="G20" s="594"/>
      <c r="H20" s="608"/>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09"/>
      <c r="AZ20" s="609"/>
      <c r="BA20" s="609"/>
      <c r="BB20" s="609"/>
      <c r="BC20" s="609"/>
      <c r="BD20" s="609"/>
      <c r="BE20" s="609"/>
      <c r="BF20" s="609"/>
      <c r="BG20" s="609"/>
      <c r="BH20" s="609"/>
      <c r="BI20" s="623"/>
      <c r="BJ20" s="118"/>
      <c r="BK20" s="118"/>
      <c r="BL20" s="118"/>
    </row>
    <row r="21" spans="1:64" ht="21.95" customHeight="1">
      <c r="A21" s="594"/>
      <c r="B21" s="594"/>
      <c r="C21" s="594"/>
      <c r="D21" s="594"/>
      <c r="E21" s="594"/>
      <c r="F21" s="594"/>
      <c r="G21" s="594"/>
      <c r="H21" s="608"/>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c r="BF21" s="609"/>
      <c r="BG21" s="609"/>
      <c r="BH21" s="609"/>
      <c r="BI21" s="623"/>
      <c r="BJ21" s="118"/>
      <c r="BK21" s="118"/>
      <c r="BL21" s="118"/>
    </row>
    <row r="22" spans="1:64" ht="21.95" customHeight="1">
      <c r="A22" s="594"/>
      <c r="B22" s="594"/>
      <c r="C22" s="594"/>
      <c r="D22" s="594"/>
      <c r="E22" s="594"/>
      <c r="F22" s="594"/>
      <c r="G22" s="594"/>
      <c r="H22" s="624"/>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625"/>
      <c r="BG22" s="625"/>
      <c r="BH22" s="625"/>
      <c r="BI22" s="626"/>
      <c r="BJ22" s="118"/>
      <c r="BK22" s="118"/>
      <c r="BL22" s="118"/>
    </row>
    <row r="23" spans="1:64" ht="69.599999999999994" customHeight="1">
      <c r="A23" s="638" t="s">
        <v>249</v>
      </c>
      <c r="B23" s="639"/>
      <c r="C23" s="639"/>
      <c r="D23" s="639"/>
      <c r="E23" s="639"/>
      <c r="F23" s="639"/>
      <c r="G23" s="640"/>
      <c r="H23" s="120"/>
      <c r="I23" s="120"/>
      <c r="J23" s="120"/>
      <c r="K23" s="120"/>
      <c r="L23" s="120"/>
      <c r="M23" s="120"/>
      <c r="N23" s="120"/>
      <c r="O23" s="120"/>
      <c r="P23" s="120"/>
      <c r="Q23" s="120"/>
      <c r="R23" s="120"/>
      <c r="S23" s="120"/>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118"/>
      <c r="BK23" s="118"/>
      <c r="BL23" s="118"/>
    </row>
    <row r="24" spans="1:64" ht="24.95" customHeight="1">
      <c r="A24" s="591" t="s">
        <v>250</v>
      </c>
      <c r="B24" s="594"/>
      <c r="C24" s="594"/>
      <c r="D24" s="594"/>
      <c r="E24" s="594"/>
      <c r="F24" s="594"/>
      <c r="G24" s="594"/>
      <c r="H24" s="606" t="s">
        <v>251</v>
      </c>
      <c r="I24" s="607"/>
      <c r="J24" s="607"/>
      <c r="K24" s="607"/>
      <c r="L24" s="607"/>
      <c r="M24" s="124" t="s">
        <v>252</v>
      </c>
      <c r="N24" s="124"/>
      <c r="O24" s="124"/>
      <c r="P24" s="124"/>
      <c r="Q24" s="124"/>
      <c r="R24" s="124"/>
      <c r="S24" s="124"/>
      <c r="T24" s="610" t="s">
        <v>465</v>
      </c>
      <c r="U24" s="612"/>
      <c r="V24" s="613"/>
      <c r="W24" s="613"/>
      <c r="X24" s="613"/>
      <c r="Y24" s="613"/>
      <c r="Z24" s="613"/>
      <c r="AA24" s="613"/>
      <c r="AB24" s="613"/>
      <c r="AC24" s="613"/>
      <c r="AD24" s="613"/>
      <c r="AE24" s="614"/>
      <c r="AF24" s="618" t="s">
        <v>485</v>
      </c>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4"/>
      <c r="BG24" s="606"/>
      <c r="BH24" s="607"/>
      <c r="BI24" s="622"/>
      <c r="BJ24" s="118"/>
      <c r="BK24" s="118"/>
      <c r="BL24" s="118"/>
    </row>
    <row r="25" spans="1:64" ht="24.95" customHeight="1">
      <c r="A25" s="594"/>
      <c r="B25" s="594"/>
      <c r="C25" s="594"/>
      <c r="D25" s="594"/>
      <c r="E25" s="594"/>
      <c r="F25" s="594"/>
      <c r="G25" s="594"/>
      <c r="H25" s="608"/>
      <c r="I25" s="609"/>
      <c r="J25" s="609"/>
      <c r="K25" s="609"/>
      <c r="L25" s="609"/>
      <c r="M25" s="118"/>
      <c r="N25" s="118"/>
      <c r="O25" s="118"/>
      <c r="P25" s="118"/>
      <c r="Q25" s="118"/>
      <c r="R25" s="118"/>
      <c r="S25" s="118"/>
      <c r="T25" s="611"/>
      <c r="U25" s="615"/>
      <c r="V25" s="616"/>
      <c r="W25" s="616"/>
      <c r="X25" s="616"/>
      <c r="Y25" s="616"/>
      <c r="Z25" s="616"/>
      <c r="AA25" s="616"/>
      <c r="AB25" s="616"/>
      <c r="AC25" s="616"/>
      <c r="AD25" s="616"/>
      <c r="AE25" s="617"/>
      <c r="AF25" s="619"/>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1"/>
      <c r="BG25" s="608"/>
      <c r="BH25" s="609"/>
      <c r="BI25" s="623"/>
      <c r="BJ25" s="118"/>
      <c r="BK25" s="118"/>
      <c r="BL25" s="118"/>
    </row>
    <row r="26" spans="1:64" ht="24.95" customHeight="1">
      <c r="A26" s="594"/>
      <c r="B26" s="594"/>
      <c r="C26" s="594"/>
      <c r="D26" s="594"/>
      <c r="E26" s="594"/>
      <c r="F26" s="594"/>
      <c r="G26" s="594"/>
      <c r="H26" s="608" t="s">
        <v>253</v>
      </c>
      <c r="I26" s="609"/>
      <c r="J26" s="609"/>
      <c r="K26" s="609"/>
      <c r="L26" s="609"/>
      <c r="M26" s="118" t="s">
        <v>254</v>
      </c>
      <c r="N26" s="118"/>
      <c r="O26" s="118"/>
      <c r="P26" s="118"/>
      <c r="Q26" s="118"/>
      <c r="R26" s="118"/>
      <c r="S26" s="118"/>
      <c r="T26" s="610" t="s">
        <v>255</v>
      </c>
      <c r="U26" s="612"/>
      <c r="V26" s="613"/>
      <c r="W26" s="613"/>
      <c r="X26" s="613"/>
      <c r="Y26" s="613"/>
      <c r="Z26" s="613"/>
      <c r="AA26" s="613"/>
      <c r="AB26" s="613"/>
      <c r="AC26" s="613"/>
      <c r="AD26" s="613"/>
      <c r="AE26" s="614"/>
      <c r="AF26" s="619"/>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1"/>
      <c r="BG26" s="608"/>
      <c r="BH26" s="609"/>
      <c r="BI26" s="623"/>
      <c r="BJ26" s="118"/>
      <c r="BK26" s="118"/>
      <c r="BL26" s="118"/>
    </row>
    <row r="27" spans="1:64" ht="24.95" customHeight="1">
      <c r="A27" s="594"/>
      <c r="B27" s="594"/>
      <c r="C27" s="594"/>
      <c r="D27" s="594"/>
      <c r="E27" s="594"/>
      <c r="F27" s="594"/>
      <c r="G27" s="594"/>
      <c r="H27" s="624"/>
      <c r="I27" s="625"/>
      <c r="J27" s="625"/>
      <c r="K27" s="625"/>
      <c r="L27" s="625"/>
      <c r="M27" s="125"/>
      <c r="N27" s="125"/>
      <c r="O27" s="125"/>
      <c r="P27" s="125"/>
      <c r="Q27" s="125"/>
      <c r="R27" s="125"/>
      <c r="S27" s="125"/>
      <c r="T27" s="611"/>
      <c r="U27" s="615"/>
      <c r="V27" s="616"/>
      <c r="W27" s="616"/>
      <c r="X27" s="616"/>
      <c r="Y27" s="616"/>
      <c r="Z27" s="616"/>
      <c r="AA27" s="616"/>
      <c r="AB27" s="616"/>
      <c r="AC27" s="616"/>
      <c r="AD27" s="616"/>
      <c r="AE27" s="617"/>
      <c r="AF27" s="615"/>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7"/>
      <c r="BG27" s="624"/>
      <c r="BH27" s="625"/>
      <c r="BI27" s="626"/>
      <c r="BJ27" s="118"/>
      <c r="BK27" s="118"/>
      <c r="BL27" s="118"/>
    </row>
    <row r="28" spans="1:64" ht="50.1" customHeight="1">
      <c r="A28" s="591" t="s">
        <v>256</v>
      </c>
      <c r="B28" s="594"/>
      <c r="C28" s="594"/>
      <c r="D28" s="594"/>
      <c r="E28" s="594"/>
      <c r="F28" s="594"/>
      <c r="G28" s="594"/>
      <c r="H28" s="122"/>
      <c r="I28" s="122"/>
      <c r="J28" s="122"/>
      <c r="K28" s="122"/>
      <c r="L28" s="122"/>
      <c r="M28" s="123"/>
      <c r="N28" s="123"/>
      <c r="O28" s="123"/>
      <c r="P28" s="123"/>
      <c r="Q28" s="123"/>
      <c r="R28" s="123"/>
      <c r="S28" s="123"/>
      <c r="T28" s="126" t="s">
        <v>257</v>
      </c>
      <c r="U28" s="595" t="s">
        <v>466</v>
      </c>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7"/>
      <c r="BJ28" s="118"/>
      <c r="BK28" s="118"/>
      <c r="BL28" s="118"/>
    </row>
    <row r="29" spans="1:64" ht="50.1" customHeight="1">
      <c r="A29" s="591" t="s">
        <v>258</v>
      </c>
      <c r="B29" s="591"/>
      <c r="C29" s="591"/>
      <c r="D29" s="591"/>
      <c r="E29" s="591"/>
      <c r="F29" s="591"/>
      <c r="G29" s="591"/>
      <c r="H29" s="122"/>
      <c r="I29" s="122"/>
      <c r="J29" s="122"/>
      <c r="K29" s="122"/>
      <c r="L29" s="122"/>
      <c r="M29" s="123"/>
      <c r="N29" s="123"/>
      <c r="O29" s="123"/>
      <c r="P29" s="123"/>
      <c r="Q29" s="123"/>
      <c r="R29" s="123"/>
      <c r="S29" s="123"/>
      <c r="T29" s="567" t="s">
        <v>467</v>
      </c>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118"/>
      <c r="BK29" s="118"/>
      <c r="BL29" s="118"/>
    </row>
    <row r="30" spans="1:64" ht="41.1" customHeight="1">
      <c r="A30" s="599" t="s">
        <v>486</v>
      </c>
      <c r="B30" s="600"/>
      <c r="C30" s="600"/>
      <c r="D30" s="600"/>
      <c r="E30" s="600"/>
      <c r="F30" s="600"/>
      <c r="G30" s="601"/>
      <c r="H30" s="124"/>
      <c r="I30" s="124"/>
      <c r="J30" s="124"/>
      <c r="K30" s="124"/>
      <c r="L30" s="124"/>
      <c r="M30" s="124"/>
      <c r="N30" s="124"/>
      <c r="O30" s="124"/>
      <c r="P30" s="124"/>
      <c r="Q30" s="124"/>
      <c r="R30" s="124"/>
      <c r="S30" s="124"/>
      <c r="T30" s="605" t="s">
        <v>468</v>
      </c>
      <c r="U30" s="605"/>
      <c r="V30" s="299" t="s">
        <v>469</v>
      </c>
      <c r="W30" s="300"/>
      <c r="X30" s="299"/>
      <c r="Y30" s="300"/>
      <c r="Z30" s="299"/>
      <c r="AA30" s="299"/>
      <c r="AB30" s="299"/>
      <c r="AC30" s="299"/>
      <c r="AD30" s="299"/>
      <c r="AE30" s="299"/>
      <c r="AF30" s="299"/>
      <c r="AG30" s="29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80"/>
      <c r="BH30" s="278"/>
      <c r="BI30" s="281"/>
      <c r="BJ30" s="118"/>
      <c r="BK30" s="118"/>
      <c r="BL30" s="118"/>
    </row>
    <row r="31" spans="1:64" ht="41.1" customHeight="1">
      <c r="A31" s="602"/>
      <c r="B31" s="603"/>
      <c r="C31" s="603"/>
      <c r="D31" s="603"/>
      <c r="E31" s="603"/>
      <c r="F31" s="603"/>
      <c r="G31" s="604"/>
      <c r="H31" s="118"/>
      <c r="I31" s="118"/>
      <c r="J31" s="118"/>
      <c r="K31" s="118"/>
      <c r="L31" s="118"/>
      <c r="M31" s="118"/>
      <c r="N31" s="118"/>
      <c r="O31" s="118"/>
      <c r="P31" s="118"/>
      <c r="Q31" s="118"/>
      <c r="R31" s="118"/>
      <c r="S31" s="118"/>
      <c r="T31" s="301" t="s">
        <v>470</v>
      </c>
      <c r="U31" s="302"/>
      <c r="V31" s="302"/>
      <c r="W31" s="302"/>
      <c r="X31" s="302"/>
      <c r="Y31" s="302"/>
      <c r="Z31" s="303"/>
      <c r="AA31" s="303"/>
      <c r="AB31" s="302" t="s">
        <v>471</v>
      </c>
      <c r="AC31" s="300"/>
      <c r="AD31" s="302"/>
      <c r="AE31" s="302"/>
      <c r="AF31" s="302"/>
      <c r="AG31" s="302" t="s">
        <v>472</v>
      </c>
      <c r="AH31" s="278"/>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G31" s="283"/>
      <c r="BH31" s="284"/>
      <c r="BI31" s="283"/>
      <c r="BJ31" s="118"/>
      <c r="BK31" s="118"/>
      <c r="BL31" s="118"/>
    </row>
    <row r="32" spans="1:64" ht="39.6" customHeight="1">
      <c r="A32" s="457" t="s">
        <v>487</v>
      </c>
      <c r="B32" s="591"/>
      <c r="C32" s="591"/>
      <c r="D32" s="591"/>
      <c r="E32" s="591"/>
      <c r="F32" s="591"/>
      <c r="G32" s="591"/>
      <c r="H32" s="127"/>
      <c r="I32" s="127"/>
      <c r="J32" s="127"/>
      <c r="K32" s="127"/>
      <c r="L32" s="127"/>
      <c r="M32" s="127"/>
      <c r="N32" s="127"/>
      <c r="O32" s="127"/>
      <c r="P32" s="127"/>
      <c r="Q32" s="127"/>
      <c r="R32" s="127"/>
      <c r="S32" s="127"/>
      <c r="T32" s="591" t="s">
        <v>259</v>
      </c>
      <c r="U32" s="591"/>
      <c r="V32" s="591"/>
      <c r="W32" s="591"/>
      <c r="X32" s="591" t="s">
        <v>260</v>
      </c>
      <c r="Y32" s="591"/>
      <c r="Z32" s="591"/>
      <c r="AA32" s="591"/>
      <c r="AB32" s="591" t="s">
        <v>261</v>
      </c>
      <c r="AC32" s="591"/>
      <c r="AD32" s="591"/>
      <c r="AE32" s="591"/>
      <c r="AF32" s="591" t="s">
        <v>262</v>
      </c>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2" t="s">
        <v>473</v>
      </c>
      <c r="BI32" s="593"/>
      <c r="BJ32" s="118"/>
      <c r="BK32" s="118"/>
      <c r="BL32" s="118"/>
    </row>
    <row r="33" spans="1:64" ht="29.45" customHeight="1">
      <c r="A33" s="591"/>
      <c r="B33" s="591"/>
      <c r="C33" s="591"/>
      <c r="D33" s="591"/>
      <c r="E33" s="591"/>
      <c r="F33" s="591"/>
      <c r="G33" s="591"/>
      <c r="H33" s="127"/>
      <c r="I33" s="127"/>
      <c r="J33" s="127"/>
      <c r="K33" s="127"/>
      <c r="L33" s="127"/>
      <c r="M33" s="127"/>
      <c r="N33" s="127"/>
      <c r="O33" s="127"/>
      <c r="P33" s="127"/>
      <c r="Q33" s="127"/>
      <c r="R33" s="127"/>
      <c r="S33" s="127"/>
      <c r="T33" s="591">
        <v>1</v>
      </c>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61" t="s">
        <v>474</v>
      </c>
      <c r="BI33" s="562"/>
      <c r="BJ33" s="118"/>
      <c r="BK33" s="118"/>
      <c r="BL33" s="118"/>
    </row>
    <row r="34" spans="1:64" ht="29.45" customHeight="1">
      <c r="A34" s="591"/>
      <c r="B34" s="591"/>
      <c r="C34" s="591"/>
      <c r="D34" s="591"/>
      <c r="E34" s="591"/>
      <c r="F34" s="591"/>
      <c r="G34" s="591"/>
      <c r="H34" s="127"/>
      <c r="I34" s="127"/>
      <c r="J34" s="127"/>
      <c r="K34" s="127"/>
      <c r="L34" s="127"/>
      <c r="M34" s="127"/>
      <c r="N34" s="127"/>
      <c r="O34" s="127"/>
      <c r="P34" s="127"/>
      <c r="Q34" s="127"/>
      <c r="R34" s="127"/>
      <c r="S34" s="127"/>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c r="BC34" s="591"/>
      <c r="BD34" s="591"/>
      <c r="BE34" s="591"/>
      <c r="BF34" s="591"/>
      <c r="BG34" s="591"/>
      <c r="BH34" s="563"/>
      <c r="BI34" s="564"/>
      <c r="BJ34" s="118"/>
      <c r="BK34" s="118"/>
      <c r="BL34" s="118"/>
    </row>
    <row r="35" spans="1:64" ht="36.6" customHeight="1">
      <c r="A35" s="567" t="s">
        <v>263</v>
      </c>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5"/>
      <c r="BI35" s="566"/>
      <c r="BJ35" s="118"/>
      <c r="BK35" s="118"/>
      <c r="BL35" s="118"/>
    </row>
    <row r="36" spans="1:64" ht="4.5"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row>
    <row r="37" spans="1:64" ht="50.1" customHeight="1" thickBot="1">
      <c r="A37" s="568" t="s">
        <v>475</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118"/>
      <c r="BK37" s="118"/>
    </row>
    <row r="38" spans="1:64" ht="34.5" customHeight="1" thickBot="1">
      <c r="A38" s="569" t="s">
        <v>488</v>
      </c>
      <c r="B38" s="570"/>
      <c r="C38" s="570"/>
      <c r="D38" s="570"/>
      <c r="E38" s="570"/>
      <c r="F38" s="570"/>
      <c r="G38" s="571"/>
      <c r="H38" s="304"/>
      <c r="I38" s="305"/>
      <c r="J38" s="305"/>
      <c r="K38" s="305"/>
      <c r="L38" s="305"/>
      <c r="M38" s="305"/>
      <c r="N38" s="306"/>
      <c r="O38" s="476" t="s">
        <v>264</v>
      </c>
      <c r="P38" s="476"/>
      <c r="Q38" s="477"/>
      <c r="R38" s="128">
        <v>44071</v>
      </c>
      <c r="S38" s="129"/>
      <c r="T38" s="577" t="s">
        <v>489</v>
      </c>
      <c r="U38" s="578"/>
      <c r="V38" s="579"/>
      <c r="W38" s="583" t="s">
        <v>476</v>
      </c>
      <c r="X38" s="584"/>
      <c r="Y38" s="584"/>
      <c r="Z38" s="584"/>
      <c r="AA38" s="584"/>
      <c r="AB38" s="585"/>
      <c r="AC38" s="546" t="s">
        <v>265</v>
      </c>
      <c r="AD38" s="547"/>
      <c r="AE38" s="547"/>
      <c r="AF38" s="547"/>
      <c r="AG38" s="547"/>
      <c r="AH38" s="548"/>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586" t="s">
        <v>490</v>
      </c>
      <c r="BG38" s="587"/>
      <c r="BH38" s="587"/>
      <c r="BI38" s="588"/>
      <c r="BJ38" s="118"/>
      <c r="BK38" s="118"/>
      <c r="BL38" s="118"/>
    </row>
    <row r="39" spans="1:64" ht="38.450000000000003" customHeight="1" thickBot="1">
      <c r="A39" s="572"/>
      <c r="B39" s="573"/>
      <c r="C39" s="573"/>
      <c r="D39" s="573"/>
      <c r="E39" s="573"/>
      <c r="F39" s="573"/>
      <c r="G39" s="574"/>
      <c r="H39" s="304"/>
      <c r="I39" s="305"/>
      <c r="J39" s="305"/>
      <c r="K39" s="305"/>
      <c r="L39" s="305"/>
      <c r="M39" s="305"/>
      <c r="N39" s="306"/>
      <c r="O39" s="575"/>
      <c r="P39" s="575"/>
      <c r="Q39" s="576"/>
      <c r="R39" s="131"/>
      <c r="S39" s="132"/>
      <c r="T39" s="580"/>
      <c r="U39" s="581"/>
      <c r="V39" s="582"/>
      <c r="W39" s="542" t="s">
        <v>491</v>
      </c>
      <c r="X39" s="543"/>
      <c r="Y39" s="542" t="s">
        <v>492</v>
      </c>
      <c r="Z39" s="543"/>
      <c r="AA39" s="542" t="s">
        <v>493</v>
      </c>
      <c r="AB39" s="543"/>
      <c r="AC39" s="544" t="s">
        <v>492</v>
      </c>
      <c r="AD39" s="545"/>
      <c r="AE39" s="545"/>
      <c r="AF39" s="546" t="s">
        <v>493</v>
      </c>
      <c r="AG39" s="547"/>
      <c r="AH39" s="548"/>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589"/>
      <c r="BG39" s="589"/>
      <c r="BH39" s="589"/>
      <c r="BI39" s="590"/>
      <c r="BJ39" s="118"/>
      <c r="BK39" s="118"/>
      <c r="BL39" s="118"/>
    </row>
    <row r="40" spans="1:64" ht="37.5" customHeight="1">
      <c r="A40" s="522" t="s">
        <v>494</v>
      </c>
      <c r="B40" s="523"/>
      <c r="C40" s="524"/>
      <c r="D40" s="549" t="s">
        <v>478</v>
      </c>
      <c r="E40" s="549"/>
      <c r="F40" s="549"/>
      <c r="G40" s="549"/>
      <c r="H40" s="550"/>
      <c r="I40" s="550"/>
      <c r="J40" s="550"/>
      <c r="K40" s="550"/>
      <c r="L40" s="550"/>
      <c r="M40" s="550"/>
      <c r="N40" s="550"/>
      <c r="O40" s="551" t="s">
        <v>266</v>
      </c>
      <c r="P40" s="552"/>
      <c r="Q40" s="553"/>
      <c r="R40" s="307" t="s">
        <v>267</v>
      </c>
      <c r="S40" s="308"/>
      <c r="T40" s="557" t="s">
        <v>268</v>
      </c>
      <c r="U40" s="558"/>
      <c r="V40" s="559"/>
      <c r="W40" s="560" t="s">
        <v>269</v>
      </c>
      <c r="X40" s="512"/>
      <c r="Y40" s="511"/>
      <c r="Z40" s="512"/>
      <c r="AA40" s="511" t="s">
        <v>269</v>
      </c>
      <c r="AB40" s="512"/>
      <c r="AC40" s="513" t="s">
        <v>270</v>
      </c>
      <c r="AD40" s="514"/>
      <c r="AE40" s="514"/>
      <c r="AF40" s="513" t="s">
        <v>271</v>
      </c>
      <c r="AG40" s="514"/>
      <c r="AH40" s="51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523"/>
      <c r="BG40" s="523"/>
      <c r="BH40" s="523"/>
      <c r="BI40" s="528"/>
      <c r="BJ40" s="118"/>
      <c r="BK40" s="118"/>
      <c r="BL40" s="118"/>
    </row>
    <row r="41" spans="1:64" ht="37.5" customHeight="1">
      <c r="A41" s="525"/>
      <c r="B41" s="526"/>
      <c r="C41" s="527"/>
      <c r="D41" s="532" t="s">
        <v>477</v>
      </c>
      <c r="E41" s="533"/>
      <c r="F41" s="533"/>
      <c r="G41" s="534"/>
      <c r="H41" s="310"/>
      <c r="I41" s="310"/>
      <c r="J41" s="310"/>
      <c r="K41" s="310"/>
      <c r="L41" s="310"/>
      <c r="M41" s="310"/>
      <c r="N41" s="310"/>
      <c r="O41" s="554"/>
      <c r="P41" s="555"/>
      <c r="Q41" s="556"/>
      <c r="R41" s="311"/>
      <c r="S41" s="312"/>
      <c r="T41" s="536" t="s">
        <v>272</v>
      </c>
      <c r="U41" s="537"/>
      <c r="V41" s="538"/>
      <c r="W41" s="539"/>
      <c r="X41" s="540"/>
      <c r="Y41" s="541" t="s">
        <v>269</v>
      </c>
      <c r="Z41" s="540"/>
      <c r="AA41" s="541"/>
      <c r="AB41" s="540"/>
      <c r="AC41" s="515"/>
      <c r="AD41" s="516"/>
      <c r="AE41" s="516"/>
      <c r="AF41" s="515"/>
      <c r="AG41" s="516"/>
      <c r="AH41" s="520"/>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526"/>
      <c r="BG41" s="526"/>
      <c r="BH41" s="526"/>
      <c r="BI41" s="529"/>
      <c r="BJ41" s="118"/>
      <c r="BK41" s="118"/>
      <c r="BL41" s="118"/>
    </row>
    <row r="42" spans="1:64" ht="37.5" customHeight="1" thickBot="1">
      <c r="A42" s="314"/>
      <c r="B42" s="500" t="s">
        <v>495</v>
      </c>
      <c r="C42" s="501"/>
      <c r="D42" s="535"/>
      <c r="E42" s="526"/>
      <c r="F42" s="526"/>
      <c r="G42" s="527"/>
      <c r="H42" s="315"/>
      <c r="I42" s="315"/>
      <c r="J42" s="315"/>
      <c r="K42" s="315"/>
      <c r="L42" s="315"/>
      <c r="M42" s="315"/>
      <c r="N42" s="315"/>
      <c r="O42" s="502">
        <v>41</v>
      </c>
      <c r="P42" s="503"/>
      <c r="Q42" s="504"/>
      <c r="R42" s="311"/>
      <c r="S42" s="312"/>
      <c r="T42" s="505" t="s">
        <v>273</v>
      </c>
      <c r="U42" s="506"/>
      <c r="V42" s="507"/>
      <c r="W42" s="508"/>
      <c r="X42" s="509"/>
      <c r="Y42" s="510"/>
      <c r="Z42" s="509"/>
      <c r="AA42" s="510"/>
      <c r="AB42" s="509"/>
      <c r="AC42" s="517"/>
      <c r="AD42" s="518"/>
      <c r="AE42" s="518"/>
      <c r="AF42" s="517"/>
      <c r="AG42" s="518"/>
      <c r="AH42" s="521"/>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530"/>
      <c r="BG42" s="530"/>
      <c r="BH42" s="530"/>
      <c r="BI42" s="531"/>
      <c r="BJ42" s="118"/>
      <c r="BK42" s="118"/>
      <c r="BL42" s="118"/>
    </row>
    <row r="43" spans="1:64" ht="38.25" customHeight="1">
      <c r="A43" s="492">
        <v>1</v>
      </c>
      <c r="B43" s="439" t="s">
        <v>496</v>
      </c>
      <c r="C43" s="495"/>
      <c r="D43" s="471"/>
      <c r="E43" s="471"/>
      <c r="F43" s="471"/>
      <c r="G43" s="471"/>
      <c r="H43" s="471"/>
      <c r="I43" s="471"/>
      <c r="J43" s="471"/>
      <c r="K43" s="471"/>
      <c r="L43" s="471"/>
      <c r="M43" s="471"/>
      <c r="N43" s="471"/>
      <c r="O43" s="472"/>
      <c r="P43" s="473"/>
      <c r="Q43" s="474"/>
      <c r="R43" s="134"/>
      <c r="S43" s="135"/>
      <c r="T43" s="478" t="s">
        <v>274</v>
      </c>
      <c r="U43" s="479"/>
      <c r="V43" s="480"/>
      <c r="W43" s="481"/>
      <c r="X43" s="438"/>
      <c r="Y43" s="437"/>
      <c r="Z43" s="438"/>
      <c r="AA43" s="437"/>
      <c r="AB43" s="438"/>
      <c r="AC43" s="439" t="s">
        <v>271</v>
      </c>
      <c r="AD43" s="440"/>
      <c r="AE43" s="440"/>
      <c r="AF43" s="439" t="s">
        <v>271</v>
      </c>
      <c r="AG43" s="440"/>
      <c r="AH43" s="445"/>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448"/>
      <c r="BG43" s="448"/>
      <c r="BH43" s="448"/>
      <c r="BI43" s="449"/>
      <c r="BJ43" s="118"/>
      <c r="BK43" s="118"/>
      <c r="BL43" s="118"/>
    </row>
    <row r="44" spans="1:64" ht="38.25" customHeight="1">
      <c r="A44" s="493"/>
      <c r="B44" s="496"/>
      <c r="C44" s="497"/>
      <c r="D44" s="454"/>
      <c r="E44" s="454"/>
      <c r="F44" s="454"/>
      <c r="G44" s="454"/>
      <c r="H44" s="454"/>
      <c r="I44" s="454"/>
      <c r="J44" s="454"/>
      <c r="K44" s="454"/>
      <c r="L44" s="454"/>
      <c r="M44" s="454"/>
      <c r="N44" s="454"/>
      <c r="O44" s="475"/>
      <c r="P44" s="476"/>
      <c r="Q44" s="477"/>
      <c r="R44" s="137"/>
      <c r="S44" s="138"/>
      <c r="T44" s="456" t="s">
        <v>272</v>
      </c>
      <c r="U44" s="457"/>
      <c r="V44" s="458"/>
      <c r="W44" s="459"/>
      <c r="X44" s="460"/>
      <c r="Y44" s="461"/>
      <c r="Z44" s="460"/>
      <c r="AA44" s="461"/>
      <c r="AB44" s="460"/>
      <c r="AC44" s="441"/>
      <c r="AD44" s="442"/>
      <c r="AE44" s="442"/>
      <c r="AF44" s="441"/>
      <c r="AG44" s="442"/>
      <c r="AH44" s="446"/>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450"/>
      <c r="BG44" s="450"/>
      <c r="BH44" s="450"/>
      <c r="BI44" s="451"/>
      <c r="BJ44" s="118"/>
      <c r="BK44" s="118"/>
      <c r="BL44" s="118"/>
    </row>
    <row r="45" spans="1:64" ht="38.25" customHeight="1" thickBot="1">
      <c r="A45" s="494"/>
      <c r="B45" s="498"/>
      <c r="C45" s="499"/>
      <c r="D45" s="455"/>
      <c r="E45" s="455"/>
      <c r="F45" s="455"/>
      <c r="G45" s="455"/>
      <c r="H45" s="455"/>
      <c r="I45" s="455"/>
      <c r="J45" s="455"/>
      <c r="K45" s="455"/>
      <c r="L45" s="455"/>
      <c r="M45" s="455"/>
      <c r="N45" s="455"/>
      <c r="O45" s="482"/>
      <c r="P45" s="483"/>
      <c r="Q45" s="484"/>
      <c r="R45" s="140"/>
      <c r="S45" s="141"/>
      <c r="T45" s="489" t="s">
        <v>275</v>
      </c>
      <c r="U45" s="490"/>
      <c r="V45" s="491"/>
      <c r="W45" s="488"/>
      <c r="X45" s="436"/>
      <c r="Y45" s="435"/>
      <c r="Z45" s="436"/>
      <c r="AA45" s="435"/>
      <c r="AB45" s="436"/>
      <c r="AC45" s="443"/>
      <c r="AD45" s="444"/>
      <c r="AE45" s="444"/>
      <c r="AF45" s="443"/>
      <c r="AG45" s="444"/>
      <c r="AH45" s="447"/>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452"/>
      <c r="BG45" s="452"/>
      <c r="BH45" s="452"/>
      <c r="BI45" s="453"/>
      <c r="BJ45" s="118"/>
      <c r="BK45" s="118"/>
      <c r="BL45" s="118"/>
    </row>
    <row r="46" spans="1:64" ht="38.25" customHeight="1">
      <c r="A46" s="492">
        <v>2</v>
      </c>
      <c r="B46" s="439" t="s">
        <v>497</v>
      </c>
      <c r="C46" s="495"/>
      <c r="D46" s="471"/>
      <c r="E46" s="471"/>
      <c r="F46" s="471"/>
      <c r="G46" s="471"/>
      <c r="H46" s="471"/>
      <c r="I46" s="471"/>
      <c r="J46" s="471"/>
      <c r="K46" s="471"/>
      <c r="L46" s="471"/>
      <c r="M46" s="471"/>
      <c r="N46" s="471"/>
      <c r="O46" s="472"/>
      <c r="P46" s="473"/>
      <c r="Q46" s="474"/>
      <c r="R46" s="134"/>
      <c r="S46" s="135"/>
      <c r="T46" s="478" t="s">
        <v>274</v>
      </c>
      <c r="U46" s="479"/>
      <c r="V46" s="480"/>
      <c r="W46" s="481"/>
      <c r="X46" s="438"/>
      <c r="Y46" s="437"/>
      <c r="Z46" s="438"/>
      <c r="AA46" s="437"/>
      <c r="AB46" s="438"/>
      <c r="AC46" s="439" t="s">
        <v>271</v>
      </c>
      <c r="AD46" s="440"/>
      <c r="AE46" s="440"/>
      <c r="AF46" s="439" t="s">
        <v>271</v>
      </c>
      <c r="AG46" s="440"/>
      <c r="AH46" s="445"/>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448"/>
      <c r="BG46" s="448"/>
      <c r="BH46" s="448"/>
      <c r="BI46" s="449"/>
      <c r="BJ46" s="118"/>
      <c r="BK46" s="118"/>
      <c r="BL46" s="118"/>
    </row>
    <row r="47" spans="1:64" ht="38.25" customHeight="1">
      <c r="A47" s="493"/>
      <c r="B47" s="496"/>
      <c r="C47" s="497"/>
      <c r="D47" s="454"/>
      <c r="E47" s="454"/>
      <c r="F47" s="454"/>
      <c r="G47" s="454"/>
      <c r="H47" s="454"/>
      <c r="I47" s="454"/>
      <c r="J47" s="454"/>
      <c r="K47" s="454"/>
      <c r="L47" s="454"/>
      <c r="M47" s="454"/>
      <c r="N47" s="454"/>
      <c r="O47" s="475"/>
      <c r="P47" s="476"/>
      <c r="Q47" s="477"/>
      <c r="R47" s="137"/>
      <c r="S47" s="138"/>
      <c r="T47" s="456" t="s">
        <v>272</v>
      </c>
      <c r="U47" s="457"/>
      <c r="V47" s="458"/>
      <c r="W47" s="459"/>
      <c r="X47" s="460"/>
      <c r="Y47" s="461"/>
      <c r="Z47" s="460"/>
      <c r="AA47" s="461"/>
      <c r="AB47" s="460"/>
      <c r="AC47" s="441"/>
      <c r="AD47" s="442"/>
      <c r="AE47" s="442"/>
      <c r="AF47" s="441"/>
      <c r="AG47" s="442"/>
      <c r="AH47" s="446"/>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450"/>
      <c r="BG47" s="450"/>
      <c r="BH47" s="450"/>
      <c r="BI47" s="451"/>
      <c r="BJ47" s="118"/>
      <c r="BK47" s="118"/>
      <c r="BL47" s="118"/>
    </row>
    <row r="48" spans="1:64" ht="38.25" customHeight="1" thickBot="1">
      <c r="A48" s="494"/>
      <c r="B48" s="498"/>
      <c r="C48" s="499"/>
      <c r="D48" s="455"/>
      <c r="E48" s="455"/>
      <c r="F48" s="455"/>
      <c r="G48" s="455"/>
      <c r="H48" s="455"/>
      <c r="I48" s="455"/>
      <c r="J48" s="455"/>
      <c r="K48" s="455"/>
      <c r="L48" s="455"/>
      <c r="M48" s="455"/>
      <c r="N48" s="455"/>
      <c r="O48" s="482"/>
      <c r="P48" s="483"/>
      <c r="Q48" s="484"/>
      <c r="R48" s="140"/>
      <c r="S48" s="141"/>
      <c r="T48" s="489" t="s">
        <v>275</v>
      </c>
      <c r="U48" s="490"/>
      <c r="V48" s="491"/>
      <c r="W48" s="488"/>
      <c r="X48" s="436"/>
      <c r="Y48" s="435"/>
      <c r="Z48" s="436"/>
      <c r="AA48" s="435"/>
      <c r="AB48" s="436"/>
      <c r="AC48" s="443"/>
      <c r="AD48" s="444"/>
      <c r="AE48" s="444"/>
      <c r="AF48" s="443"/>
      <c r="AG48" s="444"/>
      <c r="AH48" s="447"/>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452"/>
      <c r="BG48" s="452"/>
      <c r="BH48" s="452"/>
      <c r="BI48" s="453"/>
      <c r="BJ48" s="118"/>
      <c r="BK48" s="118"/>
      <c r="BL48" s="118"/>
    </row>
    <row r="49" spans="1:76" ht="37.5" customHeight="1">
      <c r="A49" s="492">
        <v>3</v>
      </c>
      <c r="B49" s="439" t="s">
        <v>498</v>
      </c>
      <c r="C49" s="495"/>
      <c r="D49" s="471"/>
      <c r="E49" s="471"/>
      <c r="F49" s="471"/>
      <c r="G49" s="471"/>
      <c r="H49" s="471"/>
      <c r="I49" s="471"/>
      <c r="J49" s="471"/>
      <c r="K49" s="471"/>
      <c r="L49" s="471"/>
      <c r="M49" s="471"/>
      <c r="N49" s="471"/>
      <c r="O49" s="472"/>
      <c r="P49" s="473"/>
      <c r="Q49" s="474"/>
      <c r="R49" s="134"/>
      <c r="S49" s="135"/>
      <c r="T49" s="478" t="s">
        <v>274</v>
      </c>
      <c r="U49" s="479"/>
      <c r="V49" s="480"/>
      <c r="W49" s="481"/>
      <c r="X49" s="438"/>
      <c r="Y49" s="437"/>
      <c r="Z49" s="438"/>
      <c r="AA49" s="437"/>
      <c r="AB49" s="438"/>
      <c r="AC49" s="439" t="s">
        <v>271</v>
      </c>
      <c r="AD49" s="440"/>
      <c r="AE49" s="440"/>
      <c r="AF49" s="439" t="s">
        <v>271</v>
      </c>
      <c r="AG49" s="440"/>
      <c r="AH49" s="445"/>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448"/>
      <c r="BG49" s="448"/>
      <c r="BH49" s="448"/>
      <c r="BI49" s="449"/>
      <c r="BJ49" s="118"/>
      <c r="BK49" s="118"/>
      <c r="BL49" s="118"/>
    </row>
    <row r="50" spans="1:76" ht="37.5" customHeight="1">
      <c r="A50" s="493"/>
      <c r="B50" s="496"/>
      <c r="C50" s="497"/>
      <c r="D50" s="454"/>
      <c r="E50" s="454"/>
      <c r="F50" s="454"/>
      <c r="G50" s="454"/>
      <c r="H50" s="454"/>
      <c r="I50" s="454"/>
      <c r="J50" s="454"/>
      <c r="K50" s="454"/>
      <c r="L50" s="454"/>
      <c r="M50" s="454"/>
      <c r="N50" s="454"/>
      <c r="O50" s="475"/>
      <c r="P50" s="476"/>
      <c r="Q50" s="477"/>
      <c r="R50" s="137"/>
      <c r="S50" s="138"/>
      <c r="T50" s="456" t="s">
        <v>272</v>
      </c>
      <c r="U50" s="457"/>
      <c r="V50" s="458"/>
      <c r="W50" s="459"/>
      <c r="X50" s="460"/>
      <c r="Y50" s="461"/>
      <c r="Z50" s="460"/>
      <c r="AA50" s="461"/>
      <c r="AB50" s="460"/>
      <c r="AC50" s="441"/>
      <c r="AD50" s="442"/>
      <c r="AE50" s="442"/>
      <c r="AF50" s="441"/>
      <c r="AG50" s="442"/>
      <c r="AH50" s="446"/>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450"/>
      <c r="BG50" s="450"/>
      <c r="BH50" s="450"/>
      <c r="BI50" s="451"/>
      <c r="BJ50" s="118"/>
      <c r="BK50" s="118"/>
      <c r="BL50" s="118"/>
    </row>
    <row r="51" spans="1:76" ht="37.5" customHeight="1" thickBot="1">
      <c r="A51" s="494"/>
      <c r="B51" s="498"/>
      <c r="C51" s="499"/>
      <c r="D51" s="455"/>
      <c r="E51" s="455"/>
      <c r="F51" s="455"/>
      <c r="G51" s="455"/>
      <c r="H51" s="455"/>
      <c r="I51" s="455"/>
      <c r="J51" s="455"/>
      <c r="K51" s="455"/>
      <c r="L51" s="455"/>
      <c r="M51" s="455"/>
      <c r="N51" s="455"/>
      <c r="O51" s="482"/>
      <c r="P51" s="483"/>
      <c r="Q51" s="484"/>
      <c r="R51" s="140"/>
      <c r="S51" s="141"/>
      <c r="T51" s="489" t="s">
        <v>275</v>
      </c>
      <c r="U51" s="490"/>
      <c r="V51" s="491"/>
      <c r="W51" s="488"/>
      <c r="X51" s="436"/>
      <c r="Y51" s="435"/>
      <c r="Z51" s="436"/>
      <c r="AA51" s="435"/>
      <c r="AB51" s="436"/>
      <c r="AC51" s="443"/>
      <c r="AD51" s="444"/>
      <c r="AE51" s="444"/>
      <c r="AF51" s="443"/>
      <c r="AG51" s="444"/>
      <c r="AH51" s="447"/>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452"/>
      <c r="BG51" s="452"/>
      <c r="BH51" s="452"/>
      <c r="BI51" s="453"/>
      <c r="BJ51" s="118"/>
      <c r="BK51" s="118"/>
      <c r="BL51" s="118"/>
    </row>
    <row r="52" spans="1:76" ht="38.25" customHeight="1">
      <c r="A52" s="492">
        <v>4</v>
      </c>
      <c r="B52" s="439" t="s">
        <v>498</v>
      </c>
      <c r="C52" s="495"/>
      <c r="D52" s="471"/>
      <c r="E52" s="471"/>
      <c r="F52" s="471"/>
      <c r="G52" s="471"/>
      <c r="H52" s="471"/>
      <c r="I52" s="471"/>
      <c r="J52" s="471"/>
      <c r="K52" s="471"/>
      <c r="L52" s="471"/>
      <c r="M52" s="471"/>
      <c r="N52" s="471"/>
      <c r="O52" s="472"/>
      <c r="P52" s="473"/>
      <c r="Q52" s="474"/>
      <c r="R52" s="134"/>
      <c r="S52" s="135"/>
      <c r="T52" s="478" t="s">
        <v>274</v>
      </c>
      <c r="U52" s="479"/>
      <c r="V52" s="480"/>
      <c r="W52" s="481"/>
      <c r="X52" s="438"/>
      <c r="Y52" s="437"/>
      <c r="Z52" s="438"/>
      <c r="AA52" s="437"/>
      <c r="AB52" s="438"/>
      <c r="AC52" s="439" t="s">
        <v>271</v>
      </c>
      <c r="AD52" s="440"/>
      <c r="AE52" s="440"/>
      <c r="AF52" s="439" t="s">
        <v>271</v>
      </c>
      <c r="AG52" s="440"/>
      <c r="AH52" s="445"/>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448"/>
      <c r="BG52" s="448"/>
      <c r="BH52" s="448"/>
      <c r="BI52" s="449"/>
      <c r="BJ52" s="118"/>
      <c r="BK52" s="118"/>
      <c r="BL52" s="118"/>
    </row>
    <row r="53" spans="1:76" ht="38.25" customHeight="1">
      <c r="A53" s="493"/>
      <c r="B53" s="496"/>
      <c r="C53" s="497"/>
      <c r="D53" s="454"/>
      <c r="E53" s="454"/>
      <c r="F53" s="454"/>
      <c r="G53" s="454"/>
      <c r="H53" s="454"/>
      <c r="I53" s="454"/>
      <c r="J53" s="454"/>
      <c r="K53" s="454"/>
      <c r="L53" s="454"/>
      <c r="M53" s="454"/>
      <c r="N53" s="454"/>
      <c r="O53" s="475"/>
      <c r="P53" s="476"/>
      <c r="Q53" s="477"/>
      <c r="R53" s="137"/>
      <c r="S53" s="138"/>
      <c r="T53" s="456" t="s">
        <v>272</v>
      </c>
      <c r="U53" s="457"/>
      <c r="V53" s="458"/>
      <c r="W53" s="459"/>
      <c r="X53" s="460"/>
      <c r="Y53" s="461"/>
      <c r="Z53" s="460"/>
      <c r="AA53" s="461"/>
      <c r="AB53" s="460"/>
      <c r="AC53" s="441"/>
      <c r="AD53" s="442"/>
      <c r="AE53" s="442"/>
      <c r="AF53" s="441"/>
      <c r="AG53" s="442"/>
      <c r="AH53" s="446"/>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450"/>
      <c r="BG53" s="450"/>
      <c r="BH53" s="450"/>
      <c r="BI53" s="451"/>
      <c r="BJ53" s="118"/>
      <c r="BK53" s="118"/>
      <c r="BL53" s="118"/>
    </row>
    <row r="54" spans="1:76" ht="38.25" customHeight="1" thickBot="1">
      <c r="A54" s="494"/>
      <c r="B54" s="498"/>
      <c r="C54" s="499"/>
      <c r="D54" s="455"/>
      <c r="E54" s="455"/>
      <c r="F54" s="455"/>
      <c r="G54" s="455"/>
      <c r="H54" s="455"/>
      <c r="I54" s="455"/>
      <c r="J54" s="455"/>
      <c r="K54" s="455"/>
      <c r="L54" s="455"/>
      <c r="M54" s="455"/>
      <c r="N54" s="455"/>
      <c r="O54" s="482"/>
      <c r="P54" s="483"/>
      <c r="Q54" s="484"/>
      <c r="R54" s="140"/>
      <c r="S54" s="141"/>
      <c r="T54" s="489" t="s">
        <v>275</v>
      </c>
      <c r="U54" s="490"/>
      <c r="V54" s="491"/>
      <c r="W54" s="488"/>
      <c r="X54" s="436"/>
      <c r="Y54" s="435"/>
      <c r="Z54" s="436"/>
      <c r="AA54" s="435"/>
      <c r="AB54" s="436"/>
      <c r="AC54" s="443"/>
      <c r="AD54" s="444"/>
      <c r="AE54" s="444"/>
      <c r="AF54" s="443"/>
      <c r="AG54" s="444"/>
      <c r="AH54" s="447"/>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452"/>
      <c r="BG54" s="452"/>
      <c r="BH54" s="452"/>
      <c r="BI54" s="453"/>
      <c r="BJ54" s="118"/>
      <c r="BK54" s="118"/>
      <c r="BL54" s="118"/>
    </row>
    <row r="55" spans="1:76" ht="38.25" customHeight="1">
      <c r="A55" s="492">
        <v>5</v>
      </c>
      <c r="B55" s="439" t="s">
        <v>498</v>
      </c>
      <c r="C55" s="495"/>
      <c r="D55" s="471"/>
      <c r="E55" s="471"/>
      <c r="F55" s="471"/>
      <c r="G55" s="471"/>
      <c r="H55" s="471"/>
      <c r="I55" s="471"/>
      <c r="J55" s="471"/>
      <c r="K55" s="471"/>
      <c r="L55" s="471"/>
      <c r="M55" s="471"/>
      <c r="N55" s="471"/>
      <c r="O55" s="472"/>
      <c r="P55" s="473"/>
      <c r="Q55" s="474"/>
      <c r="R55" s="134"/>
      <c r="S55" s="135"/>
      <c r="T55" s="478" t="s">
        <v>274</v>
      </c>
      <c r="U55" s="479"/>
      <c r="V55" s="480"/>
      <c r="W55" s="481"/>
      <c r="X55" s="438"/>
      <c r="Y55" s="437"/>
      <c r="Z55" s="438"/>
      <c r="AA55" s="437"/>
      <c r="AB55" s="438"/>
      <c r="AC55" s="439" t="s">
        <v>271</v>
      </c>
      <c r="AD55" s="440"/>
      <c r="AE55" s="440"/>
      <c r="AF55" s="439" t="s">
        <v>271</v>
      </c>
      <c r="AG55" s="440"/>
      <c r="AH55" s="445"/>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448"/>
      <c r="BG55" s="448"/>
      <c r="BH55" s="448"/>
      <c r="BI55" s="449"/>
      <c r="BJ55" s="118"/>
      <c r="BK55" s="118"/>
      <c r="BL55" s="118"/>
    </row>
    <row r="56" spans="1:76" ht="38.25" customHeight="1">
      <c r="A56" s="493"/>
      <c r="B56" s="496"/>
      <c r="C56" s="497"/>
      <c r="D56" s="454"/>
      <c r="E56" s="454"/>
      <c r="F56" s="454"/>
      <c r="G56" s="454"/>
      <c r="H56" s="454"/>
      <c r="I56" s="454"/>
      <c r="J56" s="454"/>
      <c r="K56" s="454"/>
      <c r="L56" s="454"/>
      <c r="M56" s="454"/>
      <c r="N56" s="454"/>
      <c r="O56" s="475"/>
      <c r="P56" s="476"/>
      <c r="Q56" s="477"/>
      <c r="R56" s="137"/>
      <c r="S56" s="138"/>
      <c r="T56" s="456" t="s">
        <v>272</v>
      </c>
      <c r="U56" s="457"/>
      <c r="V56" s="458"/>
      <c r="W56" s="459"/>
      <c r="X56" s="460"/>
      <c r="Y56" s="461"/>
      <c r="Z56" s="460"/>
      <c r="AA56" s="461"/>
      <c r="AB56" s="460"/>
      <c r="AC56" s="441"/>
      <c r="AD56" s="442"/>
      <c r="AE56" s="442"/>
      <c r="AF56" s="441"/>
      <c r="AG56" s="442"/>
      <c r="AH56" s="446"/>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450"/>
      <c r="BG56" s="450"/>
      <c r="BH56" s="450"/>
      <c r="BI56" s="451"/>
      <c r="BJ56" s="118"/>
      <c r="BK56" s="118"/>
      <c r="BL56" s="118"/>
    </row>
    <row r="57" spans="1:76" ht="38.25" customHeight="1" thickBot="1">
      <c r="A57" s="494"/>
      <c r="B57" s="498"/>
      <c r="C57" s="499"/>
      <c r="D57" s="455"/>
      <c r="E57" s="455"/>
      <c r="F57" s="455"/>
      <c r="G57" s="455"/>
      <c r="H57" s="455"/>
      <c r="I57" s="455"/>
      <c r="J57" s="455"/>
      <c r="K57" s="455"/>
      <c r="L57" s="455"/>
      <c r="M57" s="455"/>
      <c r="N57" s="455"/>
      <c r="O57" s="482"/>
      <c r="P57" s="483"/>
      <c r="Q57" s="484"/>
      <c r="R57" s="140"/>
      <c r="S57" s="141"/>
      <c r="T57" s="489" t="s">
        <v>275</v>
      </c>
      <c r="U57" s="490"/>
      <c r="V57" s="491"/>
      <c r="W57" s="488"/>
      <c r="X57" s="436"/>
      <c r="Y57" s="435"/>
      <c r="Z57" s="436"/>
      <c r="AA57" s="435"/>
      <c r="AB57" s="436"/>
      <c r="AC57" s="443"/>
      <c r="AD57" s="444"/>
      <c r="AE57" s="444"/>
      <c r="AF57" s="443"/>
      <c r="AG57" s="444"/>
      <c r="AH57" s="447"/>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452"/>
      <c r="BG57" s="452"/>
      <c r="BH57" s="452"/>
      <c r="BI57" s="453"/>
      <c r="BJ57" s="118"/>
      <c r="BK57" s="118"/>
      <c r="BL57" s="118"/>
    </row>
    <row r="58" spans="1:76" ht="38.25" customHeight="1">
      <c r="A58" s="492">
        <v>6</v>
      </c>
      <c r="B58" s="439" t="s">
        <v>498</v>
      </c>
      <c r="C58" s="495"/>
      <c r="D58" s="471"/>
      <c r="E58" s="471"/>
      <c r="F58" s="471"/>
      <c r="G58" s="471"/>
      <c r="H58" s="471"/>
      <c r="I58" s="471"/>
      <c r="J58" s="471"/>
      <c r="K58" s="471"/>
      <c r="L58" s="471"/>
      <c r="M58" s="471"/>
      <c r="N58" s="471"/>
      <c r="O58" s="472"/>
      <c r="P58" s="473"/>
      <c r="Q58" s="474"/>
      <c r="R58" s="134"/>
      <c r="S58" s="135"/>
      <c r="T58" s="478" t="s">
        <v>274</v>
      </c>
      <c r="U58" s="479"/>
      <c r="V58" s="480"/>
      <c r="W58" s="481"/>
      <c r="X58" s="438"/>
      <c r="Y58" s="437"/>
      <c r="Z58" s="438"/>
      <c r="AA58" s="437"/>
      <c r="AB58" s="438"/>
      <c r="AC58" s="439" t="s">
        <v>271</v>
      </c>
      <c r="AD58" s="440"/>
      <c r="AE58" s="440"/>
      <c r="AF58" s="439" t="s">
        <v>271</v>
      </c>
      <c r="AG58" s="440"/>
      <c r="AH58" s="445"/>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448"/>
      <c r="BG58" s="448"/>
      <c r="BH58" s="448"/>
      <c r="BI58" s="449"/>
      <c r="BJ58" s="276"/>
      <c r="BK58" s="276"/>
      <c r="BL58" s="276"/>
      <c r="BM58" s="276"/>
      <c r="BN58" s="276"/>
      <c r="BO58" s="276"/>
      <c r="BP58" s="276"/>
      <c r="BQ58" s="276"/>
      <c r="BR58" s="276"/>
      <c r="BS58" s="276"/>
      <c r="BT58" s="276"/>
      <c r="BU58" s="276"/>
      <c r="BV58" s="118"/>
      <c r="BW58" s="118"/>
      <c r="BX58" s="118"/>
    </row>
    <row r="59" spans="1:76" ht="38.25" customHeight="1">
      <c r="A59" s="493"/>
      <c r="B59" s="496"/>
      <c r="C59" s="497"/>
      <c r="D59" s="454"/>
      <c r="E59" s="454"/>
      <c r="F59" s="454"/>
      <c r="G59" s="454"/>
      <c r="H59" s="454"/>
      <c r="I59" s="454"/>
      <c r="J59" s="454"/>
      <c r="K59" s="454"/>
      <c r="L59" s="454"/>
      <c r="M59" s="454"/>
      <c r="N59" s="454"/>
      <c r="O59" s="475"/>
      <c r="P59" s="476"/>
      <c r="Q59" s="477"/>
      <c r="R59" s="137"/>
      <c r="S59" s="138"/>
      <c r="T59" s="456" t="s">
        <v>272</v>
      </c>
      <c r="U59" s="457"/>
      <c r="V59" s="458"/>
      <c r="W59" s="459"/>
      <c r="X59" s="460"/>
      <c r="Y59" s="461"/>
      <c r="Z59" s="460"/>
      <c r="AA59" s="461"/>
      <c r="AB59" s="460"/>
      <c r="AC59" s="441"/>
      <c r="AD59" s="442"/>
      <c r="AE59" s="442"/>
      <c r="AF59" s="441"/>
      <c r="AG59" s="442"/>
      <c r="AH59" s="446"/>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450"/>
      <c r="BG59" s="450"/>
      <c r="BH59" s="450"/>
      <c r="BI59" s="451"/>
      <c r="BJ59" s="276"/>
      <c r="BK59" s="276"/>
      <c r="BL59" s="276"/>
      <c r="BM59" s="276"/>
      <c r="BN59" s="276"/>
      <c r="BO59" s="276"/>
      <c r="BP59" s="276"/>
      <c r="BQ59" s="276"/>
      <c r="BR59" s="276"/>
      <c r="BS59" s="276"/>
      <c r="BT59" s="276"/>
      <c r="BU59" s="276"/>
      <c r="BV59" s="118"/>
      <c r="BW59" s="118"/>
      <c r="BX59" s="118"/>
    </row>
    <row r="60" spans="1:76" ht="38.25" customHeight="1" thickBot="1">
      <c r="A60" s="494"/>
      <c r="B60" s="498"/>
      <c r="C60" s="499"/>
      <c r="D60" s="455"/>
      <c r="E60" s="455"/>
      <c r="F60" s="455"/>
      <c r="G60" s="455"/>
      <c r="H60" s="455"/>
      <c r="I60" s="455"/>
      <c r="J60" s="455"/>
      <c r="K60" s="455"/>
      <c r="L60" s="455"/>
      <c r="M60" s="455"/>
      <c r="N60" s="455"/>
      <c r="O60" s="482"/>
      <c r="P60" s="483"/>
      <c r="Q60" s="484"/>
      <c r="R60" s="140"/>
      <c r="S60" s="141"/>
      <c r="T60" s="489" t="s">
        <v>275</v>
      </c>
      <c r="U60" s="490"/>
      <c r="V60" s="491"/>
      <c r="W60" s="488"/>
      <c r="X60" s="436"/>
      <c r="Y60" s="435"/>
      <c r="Z60" s="436"/>
      <c r="AA60" s="435"/>
      <c r="AB60" s="436"/>
      <c r="AC60" s="443"/>
      <c r="AD60" s="444"/>
      <c r="AE60" s="444"/>
      <c r="AF60" s="443"/>
      <c r="AG60" s="444"/>
      <c r="AH60" s="447"/>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452"/>
      <c r="BG60" s="452"/>
      <c r="BH60" s="452"/>
      <c r="BI60" s="453"/>
      <c r="BJ60" s="276"/>
      <c r="BK60" s="276"/>
      <c r="BL60" s="276"/>
      <c r="BM60" s="276"/>
      <c r="BN60" s="276"/>
      <c r="BO60" s="276"/>
      <c r="BP60" s="276"/>
      <c r="BQ60" s="276"/>
      <c r="BR60" s="276"/>
      <c r="BS60" s="276"/>
      <c r="BT60" s="276"/>
      <c r="BU60" s="276"/>
      <c r="BV60" s="118"/>
      <c r="BW60" s="118"/>
      <c r="BX60" s="118"/>
    </row>
    <row r="61" spans="1:76" ht="38.25" customHeight="1">
      <c r="A61" s="492">
        <v>7</v>
      </c>
      <c r="B61" s="439" t="s">
        <v>498</v>
      </c>
      <c r="C61" s="495"/>
      <c r="D61" s="471"/>
      <c r="E61" s="471"/>
      <c r="F61" s="471"/>
      <c r="G61" s="471"/>
      <c r="H61" s="471"/>
      <c r="I61" s="471"/>
      <c r="J61" s="471"/>
      <c r="K61" s="471"/>
      <c r="L61" s="471"/>
      <c r="M61" s="471"/>
      <c r="N61" s="471"/>
      <c r="O61" s="472"/>
      <c r="P61" s="473"/>
      <c r="Q61" s="474"/>
      <c r="R61" s="134"/>
      <c r="S61" s="135"/>
      <c r="T61" s="478" t="s">
        <v>274</v>
      </c>
      <c r="U61" s="479"/>
      <c r="V61" s="480"/>
      <c r="W61" s="481"/>
      <c r="X61" s="438"/>
      <c r="Y61" s="437"/>
      <c r="Z61" s="438"/>
      <c r="AA61" s="437"/>
      <c r="AB61" s="438"/>
      <c r="AC61" s="439" t="s">
        <v>271</v>
      </c>
      <c r="AD61" s="440"/>
      <c r="AE61" s="440"/>
      <c r="AF61" s="439" t="s">
        <v>271</v>
      </c>
      <c r="AG61" s="440"/>
      <c r="AH61" s="445"/>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448"/>
      <c r="BG61" s="448"/>
      <c r="BH61" s="448"/>
      <c r="BI61" s="449"/>
      <c r="BJ61" s="118"/>
      <c r="BK61" s="118"/>
      <c r="BL61" s="118"/>
    </row>
    <row r="62" spans="1:76" ht="38.25" customHeight="1">
      <c r="A62" s="493"/>
      <c r="B62" s="496"/>
      <c r="C62" s="497"/>
      <c r="D62" s="454"/>
      <c r="E62" s="454"/>
      <c r="F62" s="454"/>
      <c r="G62" s="454"/>
      <c r="H62" s="454"/>
      <c r="I62" s="454"/>
      <c r="J62" s="454"/>
      <c r="K62" s="454"/>
      <c r="L62" s="454"/>
      <c r="M62" s="454"/>
      <c r="N62" s="454"/>
      <c r="O62" s="475"/>
      <c r="P62" s="476"/>
      <c r="Q62" s="477"/>
      <c r="R62" s="137"/>
      <c r="S62" s="138"/>
      <c r="T62" s="456" t="s">
        <v>272</v>
      </c>
      <c r="U62" s="457"/>
      <c r="V62" s="458"/>
      <c r="W62" s="459"/>
      <c r="X62" s="460"/>
      <c r="Y62" s="461"/>
      <c r="Z62" s="460"/>
      <c r="AA62" s="461"/>
      <c r="AB62" s="460"/>
      <c r="AC62" s="441"/>
      <c r="AD62" s="442"/>
      <c r="AE62" s="442"/>
      <c r="AF62" s="441"/>
      <c r="AG62" s="442"/>
      <c r="AH62" s="446"/>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450"/>
      <c r="BG62" s="450"/>
      <c r="BH62" s="450"/>
      <c r="BI62" s="451"/>
      <c r="BJ62" s="118"/>
      <c r="BK62" s="118"/>
      <c r="BL62" s="118"/>
    </row>
    <row r="63" spans="1:76" ht="38.25" customHeight="1" thickBot="1">
      <c r="A63" s="494"/>
      <c r="B63" s="498"/>
      <c r="C63" s="499"/>
      <c r="D63" s="455"/>
      <c r="E63" s="455"/>
      <c r="F63" s="455"/>
      <c r="G63" s="455"/>
      <c r="H63" s="455"/>
      <c r="I63" s="455"/>
      <c r="J63" s="455"/>
      <c r="K63" s="455"/>
      <c r="L63" s="455"/>
      <c r="M63" s="455"/>
      <c r="N63" s="455"/>
      <c r="O63" s="482"/>
      <c r="P63" s="483"/>
      <c r="Q63" s="484"/>
      <c r="R63" s="140"/>
      <c r="S63" s="141"/>
      <c r="T63" s="489" t="s">
        <v>275</v>
      </c>
      <c r="U63" s="490"/>
      <c r="V63" s="491"/>
      <c r="W63" s="488"/>
      <c r="X63" s="436"/>
      <c r="Y63" s="435"/>
      <c r="Z63" s="436"/>
      <c r="AA63" s="435"/>
      <c r="AB63" s="436"/>
      <c r="AC63" s="443"/>
      <c r="AD63" s="444"/>
      <c r="AE63" s="444"/>
      <c r="AF63" s="443"/>
      <c r="AG63" s="444"/>
      <c r="AH63" s="447"/>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452"/>
      <c r="BG63" s="452"/>
      <c r="BH63" s="452"/>
      <c r="BI63" s="453"/>
      <c r="BJ63" s="118"/>
      <c r="BK63" s="118"/>
      <c r="BL63" s="118"/>
    </row>
    <row r="64" spans="1:76" ht="38.25" customHeight="1">
      <c r="A64" s="492">
        <v>8</v>
      </c>
      <c r="B64" s="439" t="s">
        <v>498</v>
      </c>
      <c r="C64" s="495"/>
      <c r="D64" s="471"/>
      <c r="E64" s="471"/>
      <c r="F64" s="471"/>
      <c r="G64" s="471"/>
      <c r="H64" s="471"/>
      <c r="I64" s="471"/>
      <c r="J64" s="471"/>
      <c r="K64" s="471"/>
      <c r="L64" s="471"/>
      <c r="M64" s="471"/>
      <c r="N64" s="471"/>
      <c r="O64" s="472"/>
      <c r="P64" s="473"/>
      <c r="Q64" s="474"/>
      <c r="R64" s="134"/>
      <c r="S64" s="135"/>
      <c r="T64" s="478" t="s">
        <v>274</v>
      </c>
      <c r="U64" s="479"/>
      <c r="V64" s="480"/>
      <c r="W64" s="481"/>
      <c r="X64" s="438"/>
      <c r="Y64" s="437"/>
      <c r="Z64" s="438"/>
      <c r="AA64" s="437"/>
      <c r="AB64" s="438"/>
      <c r="AC64" s="439" t="s">
        <v>271</v>
      </c>
      <c r="AD64" s="440"/>
      <c r="AE64" s="440"/>
      <c r="AF64" s="439" t="s">
        <v>271</v>
      </c>
      <c r="AG64" s="440"/>
      <c r="AH64" s="445"/>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448"/>
      <c r="BG64" s="448"/>
      <c r="BH64" s="448"/>
      <c r="BI64" s="449"/>
      <c r="BJ64" s="118"/>
      <c r="BK64" s="118"/>
      <c r="BL64" s="118"/>
    </row>
    <row r="65" spans="1:64" ht="38.25" customHeight="1">
      <c r="A65" s="493"/>
      <c r="B65" s="496"/>
      <c r="C65" s="497"/>
      <c r="D65" s="454"/>
      <c r="E65" s="454"/>
      <c r="F65" s="454"/>
      <c r="G65" s="454"/>
      <c r="H65" s="454"/>
      <c r="I65" s="454"/>
      <c r="J65" s="454"/>
      <c r="K65" s="454"/>
      <c r="L65" s="454"/>
      <c r="M65" s="454"/>
      <c r="N65" s="454"/>
      <c r="O65" s="475"/>
      <c r="P65" s="476"/>
      <c r="Q65" s="477"/>
      <c r="R65" s="137"/>
      <c r="S65" s="138"/>
      <c r="T65" s="456" t="s">
        <v>272</v>
      </c>
      <c r="U65" s="457"/>
      <c r="V65" s="458"/>
      <c r="W65" s="459"/>
      <c r="X65" s="460"/>
      <c r="Y65" s="461"/>
      <c r="Z65" s="460"/>
      <c r="AA65" s="461"/>
      <c r="AB65" s="460"/>
      <c r="AC65" s="441"/>
      <c r="AD65" s="442"/>
      <c r="AE65" s="442"/>
      <c r="AF65" s="441"/>
      <c r="AG65" s="442"/>
      <c r="AH65" s="446"/>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450"/>
      <c r="BG65" s="450"/>
      <c r="BH65" s="450"/>
      <c r="BI65" s="451"/>
      <c r="BJ65" s="118"/>
      <c r="BK65" s="118"/>
      <c r="BL65" s="118"/>
    </row>
    <row r="66" spans="1:64" ht="38.25" customHeight="1" thickBot="1">
      <c r="A66" s="494"/>
      <c r="B66" s="498"/>
      <c r="C66" s="499"/>
      <c r="D66" s="455"/>
      <c r="E66" s="455"/>
      <c r="F66" s="455"/>
      <c r="G66" s="455"/>
      <c r="H66" s="455"/>
      <c r="I66" s="455"/>
      <c r="J66" s="455"/>
      <c r="K66" s="455"/>
      <c r="L66" s="455"/>
      <c r="M66" s="455"/>
      <c r="N66" s="455"/>
      <c r="O66" s="482"/>
      <c r="P66" s="483"/>
      <c r="Q66" s="484"/>
      <c r="R66" s="140"/>
      <c r="S66" s="141"/>
      <c r="T66" s="489" t="s">
        <v>275</v>
      </c>
      <c r="U66" s="490"/>
      <c r="V66" s="491"/>
      <c r="W66" s="488"/>
      <c r="X66" s="436"/>
      <c r="Y66" s="435"/>
      <c r="Z66" s="436"/>
      <c r="AA66" s="435"/>
      <c r="AB66" s="436"/>
      <c r="AC66" s="443"/>
      <c r="AD66" s="444"/>
      <c r="AE66" s="444"/>
      <c r="AF66" s="443"/>
      <c r="AG66" s="444"/>
      <c r="AH66" s="447"/>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452"/>
      <c r="BG66" s="452"/>
      <c r="BH66" s="452"/>
      <c r="BI66" s="453"/>
      <c r="BJ66" s="118"/>
      <c r="BK66" s="118"/>
      <c r="BL66" s="118"/>
    </row>
    <row r="67" spans="1:64" ht="38.25" customHeight="1">
      <c r="A67" s="492">
        <v>9</v>
      </c>
      <c r="B67" s="439" t="s">
        <v>498</v>
      </c>
      <c r="C67" s="495"/>
      <c r="D67" s="471"/>
      <c r="E67" s="471"/>
      <c r="F67" s="471"/>
      <c r="G67" s="471"/>
      <c r="H67" s="471"/>
      <c r="I67" s="471"/>
      <c r="J67" s="471"/>
      <c r="K67" s="471"/>
      <c r="L67" s="471"/>
      <c r="M67" s="471"/>
      <c r="N67" s="471"/>
      <c r="O67" s="472"/>
      <c r="P67" s="473"/>
      <c r="Q67" s="474"/>
      <c r="R67" s="134"/>
      <c r="S67" s="135"/>
      <c r="T67" s="478" t="s">
        <v>274</v>
      </c>
      <c r="U67" s="479"/>
      <c r="V67" s="480"/>
      <c r="W67" s="481"/>
      <c r="X67" s="438"/>
      <c r="Y67" s="437"/>
      <c r="Z67" s="438"/>
      <c r="AA67" s="437"/>
      <c r="AB67" s="438"/>
      <c r="AC67" s="439" t="s">
        <v>271</v>
      </c>
      <c r="AD67" s="440"/>
      <c r="AE67" s="440"/>
      <c r="AF67" s="439" t="s">
        <v>271</v>
      </c>
      <c r="AG67" s="440"/>
      <c r="AH67" s="445"/>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448"/>
      <c r="BG67" s="448"/>
      <c r="BH67" s="448"/>
      <c r="BI67" s="449"/>
      <c r="BJ67" s="118"/>
      <c r="BK67" s="118"/>
      <c r="BL67" s="118"/>
    </row>
    <row r="68" spans="1:64" ht="38.25" customHeight="1">
      <c r="A68" s="493"/>
      <c r="B68" s="496"/>
      <c r="C68" s="497"/>
      <c r="D68" s="454"/>
      <c r="E68" s="454"/>
      <c r="F68" s="454"/>
      <c r="G68" s="454"/>
      <c r="H68" s="454"/>
      <c r="I68" s="454"/>
      <c r="J68" s="454"/>
      <c r="K68" s="454"/>
      <c r="L68" s="454"/>
      <c r="M68" s="454"/>
      <c r="N68" s="454"/>
      <c r="O68" s="475"/>
      <c r="P68" s="476"/>
      <c r="Q68" s="477"/>
      <c r="R68" s="137"/>
      <c r="S68" s="138"/>
      <c r="T68" s="456" t="s">
        <v>272</v>
      </c>
      <c r="U68" s="457"/>
      <c r="V68" s="458"/>
      <c r="W68" s="459"/>
      <c r="X68" s="460"/>
      <c r="Y68" s="461"/>
      <c r="Z68" s="460"/>
      <c r="AA68" s="461"/>
      <c r="AB68" s="460"/>
      <c r="AC68" s="441"/>
      <c r="AD68" s="442"/>
      <c r="AE68" s="442"/>
      <c r="AF68" s="441"/>
      <c r="AG68" s="442"/>
      <c r="AH68" s="446"/>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450"/>
      <c r="BG68" s="450"/>
      <c r="BH68" s="450"/>
      <c r="BI68" s="451"/>
      <c r="BJ68" s="118"/>
      <c r="BK68" s="118"/>
      <c r="BL68" s="118"/>
    </row>
    <row r="69" spans="1:64" ht="38.25" customHeight="1" thickBot="1">
      <c r="A69" s="494"/>
      <c r="B69" s="498"/>
      <c r="C69" s="499"/>
      <c r="D69" s="455"/>
      <c r="E69" s="455"/>
      <c r="F69" s="455"/>
      <c r="G69" s="455"/>
      <c r="H69" s="455"/>
      <c r="I69" s="455"/>
      <c r="J69" s="455"/>
      <c r="K69" s="455"/>
      <c r="L69" s="455"/>
      <c r="M69" s="455"/>
      <c r="N69" s="455"/>
      <c r="O69" s="482"/>
      <c r="P69" s="483"/>
      <c r="Q69" s="484"/>
      <c r="R69" s="140"/>
      <c r="S69" s="141"/>
      <c r="T69" s="489" t="s">
        <v>275</v>
      </c>
      <c r="U69" s="490"/>
      <c r="V69" s="491"/>
      <c r="W69" s="488"/>
      <c r="X69" s="436"/>
      <c r="Y69" s="435"/>
      <c r="Z69" s="436"/>
      <c r="AA69" s="435"/>
      <c r="AB69" s="436"/>
      <c r="AC69" s="443"/>
      <c r="AD69" s="444"/>
      <c r="AE69" s="444"/>
      <c r="AF69" s="443"/>
      <c r="AG69" s="444"/>
      <c r="AH69" s="447"/>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452"/>
      <c r="BG69" s="452"/>
      <c r="BH69" s="452"/>
      <c r="BI69" s="453"/>
      <c r="BJ69" s="118"/>
      <c r="BK69" s="118"/>
      <c r="BL69" s="118"/>
    </row>
    <row r="70" spans="1:64" ht="38.25" customHeight="1">
      <c r="A70" s="462">
        <v>10</v>
      </c>
      <c r="B70" s="439" t="s">
        <v>498</v>
      </c>
      <c r="C70" s="495"/>
      <c r="D70" s="471"/>
      <c r="E70" s="471"/>
      <c r="F70" s="471"/>
      <c r="G70" s="471"/>
      <c r="H70" s="471"/>
      <c r="I70" s="471"/>
      <c r="J70" s="471"/>
      <c r="K70" s="471"/>
      <c r="L70" s="471"/>
      <c r="M70" s="471"/>
      <c r="N70" s="471"/>
      <c r="O70" s="472"/>
      <c r="P70" s="473"/>
      <c r="Q70" s="474"/>
      <c r="R70" s="134"/>
      <c r="S70" s="135"/>
      <c r="T70" s="478" t="s">
        <v>274</v>
      </c>
      <c r="U70" s="479"/>
      <c r="V70" s="480"/>
      <c r="W70" s="481"/>
      <c r="X70" s="438"/>
      <c r="Y70" s="437"/>
      <c r="Z70" s="438"/>
      <c r="AA70" s="437"/>
      <c r="AB70" s="438"/>
      <c r="AC70" s="439" t="s">
        <v>271</v>
      </c>
      <c r="AD70" s="440"/>
      <c r="AE70" s="440"/>
      <c r="AF70" s="439" t="s">
        <v>271</v>
      </c>
      <c r="AG70" s="440"/>
      <c r="AH70" s="445"/>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448"/>
      <c r="BG70" s="448"/>
      <c r="BH70" s="448"/>
      <c r="BI70" s="449"/>
      <c r="BJ70" s="118"/>
      <c r="BK70" s="118"/>
      <c r="BL70" s="118"/>
    </row>
    <row r="71" spans="1:64" ht="38.25" customHeight="1">
      <c r="A71" s="463"/>
      <c r="B71" s="496"/>
      <c r="C71" s="497"/>
      <c r="D71" s="454"/>
      <c r="E71" s="454"/>
      <c r="F71" s="454"/>
      <c r="G71" s="454"/>
      <c r="H71" s="454"/>
      <c r="I71" s="454"/>
      <c r="J71" s="454"/>
      <c r="K71" s="454"/>
      <c r="L71" s="454"/>
      <c r="M71" s="454"/>
      <c r="N71" s="454"/>
      <c r="O71" s="475"/>
      <c r="P71" s="476"/>
      <c r="Q71" s="477"/>
      <c r="R71" s="137"/>
      <c r="S71" s="138"/>
      <c r="T71" s="456" t="s">
        <v>272</v>
      </c>
      <c r="U71" s="457"/>
      <c r="V71" s="458"/>
      <c r="W71" s="459"/>
      <c r="X71" s="460"/>
      <c r="Y71" s="461"/>
      <c r="Z71" s="460"/>
      <c r="AA71" s="461"/>
      <c r="AB71" s="460"/>
      <c r="AC71" s="441"/>
      <c r="AD71" s="442"/>
      <c r="AE71" s="442"/>
      <c r="AF71" s="441"/>
      <c r="AG71" s="442"/>
      <c r="AH71" s="446"/>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450"/>
      <c r="BG71" s="450"/>
      <c r="BH71" s="450"/>
      <c r="BI71" s="451"/>
      <c r="BJ71" s="118"/>
      <c r="BK71" s="118"/>
      <c r="BL71" s="118"/>
    </row>
    <row r="72" spans="1:64" ht="38.25" customHeight="1" thickBot="1">
      <c r="A72" s="464"/>
      <c r="B72" s="498"/>
      <c r="C72" s="499"/>
      <c r="D72" s="455"/>
      <c r="E72" s="455"/>
      <c r="F72" s="455"/>
      <c r="G72" s="455"/>
      <c r="H72" s="455"/>
      <c r="I72" s="455"/>
      <c r="J72" s="455"/>
      <c r="K72" s="455"/>
      <c r="L72" s="455"/>
      <c r="M72" s="455"/>
      <c r="N72" s="455"/>
      <c r="O72" s="482"/>
      <c r="P72" s="483"/>
      <c r="Q72" s="484"/>
      <c r="R72" s="140"/>
      <c r="S72" s="141"/>
      <c r="T72" s="485" t="s">
        <v>275</v>
      </c>
      <c r="U72" s="486"/>
      <c r="V72" s="487"/>
      <c r="W72" s="488"/>
      <c r="X72" s="436"/>
      <c r="Y72" s="435"/>
      <c r="Z72" s="436"/>
      <c r="AA72" s="435"/>
      <c r="AB72" s="436"/>
      <c r="AC72" s="443"/>
      <c r="AD72" s="444"/>
      <c r="AE72" s="444"/>
      <c r="AF72" s="443"/>
      <c r="AG72" s="444"/>
      <c r="AH72" s="447"/>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452"/>
      <c r="BG72" s="452"/>
      <c r="BH72" s="452"/>
      <c r="BI72" s="453"/>
      <c r="BJ72" s="118"/>
      <c r="BK72" s="118"/>
      <c r="BL72" s="118"/>
    </row>
    <row r="73" spans="1:64" ht="38.25" customHeight="1">
      <c r="A73" s="462">
        <v>11</v>
      </c>
      <c r="B73" s="465" t="s">
        <v>499</v>
      </c>
      <c r="C73" s="466"/>
      <c r="D73" s="471"/>
      <c r="E73" s="471"/>
      <c r="F73" s="471"/>
      <c r="G73" s="471"/>
      <c r="H73" s="471"/>
      <c r="I73" s="471"/>
      <c r="J73" s="471"/>
      <c r="K73" s="471"/>
      <c r="L73" s="471"/>
      <c r="M73" s="471"/>
      <c r="N73" s="471"/>
      <c r="O73" s="472"/>
      <c r="P73" s="473"/>
      <c r="Q73" s="474"/>
      <c r="R73" s="134"/>
      <c r="S73" s="135"/>
      <c r="T73" s="478" t="s">
        <v>274</v>
      </c>
      <c r="U73" s="479"/>
      <c r="V73" s="480"/>
      <c r="W73" s="481"/>
      <c r="X73" s="438"/>
      <c r="Y73" s="437"/>
      <c r="Z73" s="438"/>
      <c r="AA73" s="437"/>
      <c r="AB73" s="438"/>
      <c r="AC73" s="439" t="s">
        <v>271</v>
      </c>
      <c r="AD73" s="440"/>
      <c r="AE73" s="440"/>
      <c r="AF73" s="439" t="s">
        <v>271</v>
      </c>
      <c r="AG73" s="440"/>
      <c r="AH73" s="445"/>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448"/>
      <c r="BG73" s="448"/>
      <c r="BH73" s="448"/>
      <c r="BI73" s="449"/>
      <c r="BJ73" s="118"/>
      <c r="BK73" s="118"/>
      <c r="BL73" s="118"/>
    </row>
    <row r="74" spans="1:64" ht="38.25" customHeight="1">
      <c r="A74" s="463"/>
      <c r="B74" s="467"/>
      <c r="C74" s="468"/>
      <c r="D74" s="454"/>
      <c r="E74" s="454"/>
      <c r="F74" s="454"/>
      <c r="G74" s="454"/>
      <c r="H74" s="454"/>
      <c r="I74" s="454"/>
      <c r="J74" s="454"/>
      <c r="K74" s="454"/>
      <c r="L74" s="454"/>
      <c r="M74" s="454"/>
      <c r="N74" s="454"/>
      <c r="O74" s="475"/>
      <c r="P74" s="476"/>
      <c r="Q74" s="477"/>
      <c r="R74" s="137"/>
      <c r="S74" s="138"/>
      <c r="T74" s="456" t="s">
        <v>272</v>
      </c>
      <c r="U74" s="457"/>
      <c r="V74" s="458"/>
      <c r="W74" s="459"/>
      <c r="X74" s="460"/>
      <c r="Y74" s="461"/>
      <c r="Z74" s="460"/>
      <c r="AA74" s="461"/>
      <c r="AB74" s="460"/>
      <c r="AC74" s="441"/>
      <c r="AD74" s="442"/>
      <c r="AE74" s="442"/>
      <c r="AF74" s="441"/>
      <c r="AG74" s="442"/>
      <c r="AH74" s="446"/>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450"/>
      <c r="BG74" s="450"/>
      <c r="BH74" s="450"/>
      <c r="BI74" s="451"/>
      <c r="BJ74" s="118"/>
      <c r="BK74" s="118"/>
      <c r="BL74" s="118"/>
    </row>
    <row r="75" spans="1:64" ht="38.25" customHeight="1" thickBot="1">
      <c r="A75" s="464"/>
      <c r="B75" s="469"/>
      <c r="C75" s="470"/>
      <c r="D75" s="455"/>
      <c r="E75" s="455"/>
      <c r="F75" s="455"/>
      <c r="G75" s="455"/>
      <c r="H75" s="455"/>
      <c r="I75" s="455"/>
      <c r="J75" s="455"/>
      <c r="K75" s="455"/>
      <c r="L75" s="455"/>
      <c r="M75" s="455"/>
      <c r="N75" s="455"/>
      <c r="O75" s="482"/>
      <c r="P75" s="483"/>
      <c r="Q75" s="484"/>
      <c r="R75" s="140"/>
      <c r="S75" s="141"/>
      <c r="T75" s="485" t="s">
        <v>275</v>
      </c>
      <c r="U75" s="486"/>
      <c r="V75" s="487"/>
      <c r="W75" s="488"/>
      <c r="X75" s="436"/>
      <c r="Y75" s="435"/>
      <c r="Z75" s="436"/>
      <c r="AA75" s="435"/>
      <c r="AB75" s="436"/>
      <c r="AC75" s="443"/>
      <c r="AD75" s="444"/>
      <c r="AE75" s="444"/>
      <c r="AF75" s="443"/>
      <c r="AG75" s="444"/>
      <c r="AH75" s="447"/>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452"/>
      <c r="BG75" s="452"/>
      <c r="BH75" s="452"/>
      <c r="BI75" s="453"/>
      <c r="BJ75" s="118"/>
      <c r="BK75" s="118"/>
      <c r="BL75" s="118"/>
    </row>
    <row r="76" spans="1:64" ht="9.9499999999999993" customHeight="1">
      <c r="A76" s="118"/>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18"/>
      <c r="AI76" s="118"/>
      <c r="AJ76" s="118"/>
      <c r="AK76" s="118"/>
      <c r="AL76" s="118"/>
      <c r="AM76" s="118"/>
      <c r="AN76" s="118"/>
      <c r="AO76" s="118"/>
      <c r="AP76" s="144"/>
      <c r="AQ76" s="144"/>
      <c r="AR76" s="144"/>
      <c r="AS76" s="144"/>
      <c r="AT76" s="144"/>
      <c r="AU76" s="144"/>
      <c r="AV76" s="144"/>
      <c r="AW76" s="144"/>
      <c r="AX76" s="144"/>
      <c r="AY76" s="144"/>
      <c r="AZ76" s="144"/>
      <c r="BA76" s="144"/>
      <c r="BB76" s="144"/>
      <c r="BC76" s="144"/>
      <c r="BD76" s="144"/>
      <c r="BE76" s="145"/>
      <c r="BF76" s="146"/>
      <c r="BG76" s="146"/>
      <c r="BH76" s="146"/>
      <c r="BI76" s="146"/>
      <c r="BJ76" s="118"/>
      <c r="BK76" s="118"/>
      <c r="BL76" s="118"/>
    </row>
    <row r="77" spans="1:64" ht="27.95" customHeight="1">
      <c r="A77" s="285"/>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118"/>
      <c r="BK77" s="118"/>
      <c r="BL77" s="118"/>
    </row>
    <row r="78" spans="1:64" ht="69" customHeight="1">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118"/>
      <c r="BK78" s="118"/>
      <c r="BL78" s="118"/>
    </row>
    <row r="79" spans="1:64" ht="28.5">
      <c r="A79" s="118"/>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row>
    <row r="80" spans="1:64" ht="22.35" customHeight="1">
      <c r="BJ80" s="118"/>
      <c r="BK80" s="118"/>
      <c r="BL80" s="118"/>
    </row>
    <row r="84" spans="23:25">
      <c r="W84" s="147"/>
      <c r="X84" s="118"/>
      <c r="Y84" s="118"/>
    </row>
    <row r="85" spans="23:25">
      <c r="W85" s="118"/>
      <c r="X85" s="118"/>
      <c r="Y85" s="118"/>
    </row>
  </sheetData>
  <mergeCells count="305">
    <mergeCell ref="A12:BI14"/>
    <mergeCell ref="A16:BI18"/>
    <mergeCell ref="A19:G22"/>
    <mergeCell ref="H19:BI19"/>
    <mergeCell ref="H20:BI22"/>
    <mergeCell ref="A23:G23"/>
    <mergeCell ref="T23:BI23"/>
    <mergeCell ref="A1:V2"/>
    <mergeCell ref="A3:BI4"/>
    <mergeCell ref="A5:AD6"/>
    <mergeCell ref="BI5:BI6"/>
    <mergeCell ref="AH7:BI7"/>
    <mergeCell ref="A9:BI11"/>
    <mergeCell ref="AB2:BI2"/>
    <mergeCell ref="A28:G28"/>
    <mergeCell ref="U28:BI28"/>
    <mergeCell ref="A29:G29"/>
    <mergeCell ref="T29:BI29"/>
    <mergeCell ref="A30:G31"/>
    <mergeCell ref="T30:U30"/>
    <mergeCell ref="A24:G27"/>
    <mergeCell ref="H24:L25"/>
    <mergeCell ref="T24:T25"/>
    <mergeCell ref="U24:AE25"/>
    <mergeCell ref="AF24:BF27"/>
    <mergeCell ref="BG24:BI27"/>
    <mergeCell ref="H26:L27"/>
    <mergeCell ref="T26:T27"/>
    <mergeCell ref="U26:AE27"/>
    <mergeCell ref="BH33:BI35"/>
    <mergeCell ref="A35:BG35"/>
    <mergeCell ref="A37:BI37"/>
    <mergeCell ref="A38:G39"/>
    <mergeCell ref="O38:Q39"/>
    <mergeCell ref="T38:V39"/>
    <mergeCell ref="W38:AB38"/>
    <mergeCell ref="AC38:AH38"/>
    <mergeCell ref="BF38:BI39"/>
    <mergeCell ref="W39:X39"/>
    <mergeCell ref="A32:G34"/>
    <mergeCell ref="T32:W32"/>
    <mergeCell ref="X32:AA32"/>
    <mergeCell ref="AB32:AE32"/>
    <mergeCell ref="AF32:BG32"/>
    <mergeCell ref="BH32:BI32"/>
    <mergeCell ref="T33:W34"/>
    <mergeCell ref="X33:AA34"/>
    <mergeCell ref="AB33:AE34"/>
    <mergeCell ref="AF33:BG34"/>
    <mergeCell ref="BF40:BI42"/>
    <mergeCell ref="D41:G42"/>
    <mergeCell ref="T41:V41"/>
    <mergeCell ref="W41:X41"/>
    <mergeCell ref="Y41:Z41"/>
    <mergeCell ref="AA41:AB41"/>
    <mergeCell ref="Y39:Z39"/>
    <mergeCell ref="AA39:AB39"/>
    <mergeCell ref="AC39:AE39"/>
    <mergeCell ref="AF39:AH39"/>
    <mergeCell ref="D40:N40"/>
    <mergeCell ref="O40:Q41"/>
    <mergeCell ref="T40:V40"/>
    <mergeCell ref="W40:X40"/>
    <mergeCell ref="Y40:Z40"/>
    <mergeCell ref="B42:C42"/>
    <mergeCell ref="O42:Q42"/>
    <mergeCell ref="T42:V42"/>
    <mergeCell ref="W42:X42"/>
    <mergeCell ref="Y42:Z42"/>
    <mergeCell ref="AA42:AB42"/>
    <mergeCell ref="AA40:AB40"/>
    <mergeCell ref="AC40:AE42"/>
    <mergeCell ref="AF40:AH42"/>
    <mergeCell ref="A40:C41"/>
    <mergeCell ref="AC43:AE45"/>
    <mergeCell ref="AF43:AH45"/>
    <mergeCell ref="BF43:BI45"/>
    <mergeCell ref="D44:N45"/>
    <mergeCell ref="T44:V44"/>
    <mergeCell ref="W44:X44"/>
    <mergeCell ref="Y44:Z44"/>
    <mergeCell ref="AA44:AB44"/>
    <mergeCell ref="D43:N43"/>
    <mergeCell ref="O43:Q44"/>
    <mergeCell ref="T43:V43"/>
    <mergeCell ref="W43:X43"/>
    <mergeCell ref="O45:Q45"/>
    <mergeCell ref="T45:V45"/>
    <mergeCell ref="W45:X45"/>
    <mergeCell ref="Y45:Z45"/>
    <mergeCell ref="AA45:AB45"/>
    <mergeCell ref="A46:A48"/>
    <mergeCell ref="B46:C48"/>
    <mergeCell ref="D46:N46"/>
    <mergeCell ref="O46:Q47"/>
    <mergeCell ref="T46:V46"/>
    <mergeCell ref="W46:X46"/>
    <mergeCell ref="Y46:Z46"/>
    <mergeCell ref="AA46:AB46"/>
    <mergeCell ref="A43:A45"/>
    <mergeCell ref="B43:C45"/>
    <mergeCell ref="Y43:Z43"/>
    <mergeCell ref="AA43:AB43"/>
    <mergeCell ref="W49:X49"/>
    <mergeCell ref="Y49:Z49"/>
    <mergeCell ref="AA49:AB49"/>
    <mergeCell ref="AC49:AE51"/>
    <mergeCell ref="AC46:AE48"/>
    <mergeCell ref="AF46:AH48"/>
    <mergeCell ref="BF46:BI48"/>
    <mergeCell ref="D47:N48"/>
    <mergeCell ref="T47:V47"/>
    <mergeCell ref="W47:X47"/>
    <mergeCell ref="Y47:Z47"/>
    <mergeCell ref="AA47:AB47"/>
    <mergeCell ref="O48:Q48"/>
    <mergeCell ref="T48:V48"/>
    <mergeCell ref="W48:X48"/>
    <mergeCell ref="Y48:Z48"/>
    <mergeCell ref="AA48:AB48"/>
    <mergeCell ref="A55:A57"/>
    <mergeCell ref="B55:C57"/>
    <mergeCell ref="D55:N55"/>
    <mergeCell ref="O55:Q56"/>
    <mergeCell ref="T55:V55"/>
    <mergeCell ref="W55:X55"/>
    <mergeCell ref="D56:N57"/>
    <mergeCell ref="AF49:AH51"/>
    <mergeCell ref="BF49:BI51"/>
    <mergeCell ref="D50:N51"/>
    <mergeCell ref="T50:V50"/>
    <mergeCell ref="W50:X50"/>
    <mergeCell ref="Y50:Z50"/>
    <mergeCell ref="AA50:AB50"/>
    <mergeCell ref="O51:Q51"/>
    <mergeCell ref="T51:V51"/>
    <mergeCell ref="W51:X51"/>
    <mergeCell ref="Y51:Z51"/>
    <mergeCell ref="AA51:AB51"/>
    <mergeCell ref="A49:A51"/>
    <mergeCell ref="B49:C51"/>
    <mergeCell ref="D49:N49"/>
    <mergeCell ref="O49:Q50"/>
    <mergeCell ref="T49:V49"/>
    <mergeCell ref="D53:N54"/>
    <mergeCell ref="T53:V53"/>
    <mergeCell ref="W53:X53"/>
    <mergeCell ref="Y53:Z53"/>
    <mergeCell ref="AA53:AB53"/>
    <mergeCell ref="A52:A54"/>
    <mergeCell ref="B52:C54"/>
    <mergeCell ref="D52:N52"/>
    <mergeCell ref="O52:Q53"/>
    <mergeCell ref="T52:V52"/>
    <mergeCell ref="W52:X52"/>
    <mergeCell ref="Y55:Z55"/>
    <mergeCell ref="AA55:AB55"/>
    <mergeCell ref="AC55:AE57"/>
    <mergeCell ref="AF55:AH57"/>
    <mergeCell ref="BF55:BI57"/>
    <mergeCell ref="O54:Q54"/>
    <mergeCell ref="T54:V54"/>
    <mergeCell ref="W54:X54"/>
    <mergeCell ref="Y54:Z54"/>
    <mergeCell ref="AA54:AB54"/>
    <mergeCell ref="BF52:BI54"/>
    <mergeCell ref="T56:V56"/>
    <mergeCell ref="W56:X56"/>
    <mergeCell ref="Y56:Z56"/>
    <mergeCell ref="AA56:AB56"/>
    <mergeCell ref="O57:Q57"/>
    <mergeCell ref="T57:V57"/>
    <mergeCell ref="W57:X57"/>
    <mergeCell ref="Y57:Z57"/>
    <mergeCell ref="AA57:AB57"/>
    <mergeCell ref="Y52:Z52"/>
    <mergeCell ref="AA52:AB52"/>
    <mergeCell ref="AC52:AE54"/>
    <mergeCell ref="AF52:AH54"/>
    <mergeCell ref="AC58:AE60"/>
    <mergeCell ref="AF58:AH60"/>
    <mergeCell ref="BF58:BI60"/>
    <mergeCell ref="D59:N60"/>
    <mergeCell ref="T59:V59"/>
    <mergeCell ref="W59:X59"/>
    <mergeCell ref="Y59:Z59"/>
    <mergeCell ref="AA59:AB59"/>
    <mergeCell ref="D58:N58"/>
    <mergeCell ref="O58:Q59"/>
    <mergeCell ref="T58:V58"/>
    <mergeCell ref="W58:X58"/>
    <mergeCell ref="O60:Q60"/>
    <mergeCell ref="T60:V60"/>
    <mergeCell ref="W60:X60"/>
    <mergeCell ref="Y60:Z60"/>
    <mergeCell ref="AA60:AB60"/>
    <mergeCell ref="A61:A63"/>
    <mergeCell ref="B61:C63"/>
    <mergeCell ref="D61:N61"/>
    <mergeCell ref="O61:Q62"/>
    <mergeCell ref="T61:V61"/>
    <mergeCell ref="W61:X61"/>
    <mergeCell ref="Y61:Z61"/>
    <mergeCell ref="AA61:AB61"/>
    <mergeCell ref="A58:A60"/>
    <mergeCell ref="B58:C60"/>
    <mergeCell ref="Y58:Z58"/>
    <mergeCell ref="AA58:AB58"/>
    <mergeCell ref="W64:X64"/>
    <mergeCell ref="Y64:Z64"/>
    <mergeCell ref="AA64:AB64"/>
    <mergeCell ref="AC64:AE66"/>
    <mergeCell ref="AC61:AE63"/>
    <mergeCell ref="AF61:AH63"/>
    <mergeCell ref="BF61:BI63"/>
    <mergeCell ref="D62:N63"/>
    <mergeCell ref="T62:V62"/>
    <mergeCell ref="W62:X62"/>
    <mergeCell ref="Y62:Z62"/>
    <mergeCell ref="AA62:AB62"/>
    <mergeCell ref="O63:Q63"/>
    <mergeCell ref="T63:V63"/>
    <mergeCell ref="W63:X63"/>
    <mergeCell ref="Y63:Z63"/>
    <mergeCell ref="AA63:AB63"/>
    <mergeCell ref="A70:A72"/>
    <mergeCell ref="B70:C72"/>
    <mergeCell ref="D70:N70"/>
    <mergeCell ref="O70:Q71"/>
    <mergeCell ref="T70:V70"/>
    <mergeCell ref="W70:X70"/>
    <mergeCell ref="D71:N72"/>
    <mergeCell ref="AF64:AH66"/>
    <mergeCell ref="BF64:BI66"/>
    <mergeCell ref="D65:N66"/>
    <mergeCell ref="T65:V65"/>
    <mergeCell ref="W65:X65"/>
    <mergeCell ref="Y65:Z65"/>
    <mergeCell ref="AA65:AB65"/>
    <mergeCell ref="O66:Q66"/>
    <mergeCell ref="T66:V66"/>
    <mergeCell ref="W66:X66"/>
    <mergeCell ref="Y66:Z66"/>
    <mergeCell ref="AA66:AB66"/>
    <mergeCell ref="A64:A66"/>
    <mergeCell ref="B64:C66"/>
    <mergeCell ref="D64:N64"/>
    <mergeCell ref="O64:Q65"/>
    <mergeCell ref="T64:V64"/>
    <mergeCell ref="D68:N69"/>
    <mergeCell ref="T68:V68"/>
    <mergeCell ref="W68:X68"/>
    <mergeCell ref="Y68:Z68"/>
    <mergeCell ref="AA68:AB68"/>
    <mergeCell ref="A67:A69"/>
    <mergeCell ref="B67:C69"/>
    <mergeCell ref="D67:N67"/>
    <mergeCell ref="O67:Q68"/>
    <mergeCell ref="T67:V67"/>
    <mergeCell ref="W67:X67"/>
    <mergeCell ref="Y70:Z70"/>
    <mergeCell ref="AA70:AB70"/>
    <mergeCell ref="AC70:AE72"/>
    <mergeCell ref="AF70:AH72"/>
    <mergeCell ref="BF70:BI72"/>
    <mergeCell ref="O69:Q69"/>
    <mergeCell ref="T69:V69"/>
    <mergeCell ref="W69:X69"/>
    <mergeCell ref="Y69:Z69"/>
    <mergeCell ref="AA69:AB69"/>
    <mergeCell ref="BF67:BI69"/>
    <mergeCell ref="T71:V71"/>
    <mergeCell ref="W71:X71"/>
    <mergeCell ref="Y71:Z71"/>
    <mergeCell ref="AA71:AB71"/>
    <mergeCell ref="O72:Q72"/>
    <mergeCell ref="T72:V72"/>
    <mergeCell ref="W72:X72"/>
    <mergeCell ref="Y72:Z72"/>
    <mergeCell ref="AA72:AB72"/>
    <mergeCell ref="Y67:Z67"/>
    <mergeCell ref="AA67:AB67"/>
    <mergeCell ref="AC67:AE69"/>
    <mergeCell ref="AF67:AH69"/>
    <mergeCell ref="A73:A75"/>
    <mergeCell ref="B73:C75"/>
    <mergeCell ref="D73:N73"/>
    <mergeCell ref="O73:Q74"/>
    <mergeCell ref="T73:V73"/>
    <mergeCell ref="W73:X73"/>
    <mergeCell ref="O75:Q75"/>
    <mergeCell ref="T75:V75"/>
    <mergeCell ref="W75:X75"/>
    <mergeCell ref="Y75:Z75"/>
    <mergeCell ref="AA75:AB75"/>
    <mergeCell ref="Y73:Z73"/>
    <mergeCell ref="AA73:AB73"/>
    <mergeCell ref="AC73:AE75"/>
    <mergeCell ref="AF73:AH75"/>
    <mergeCell ref="BF73:BI75"/>
    <mergeCell ref="D74:N75"/>
    <mergeCell ref="T74:V74"/>
    <mergeCell ref="W74:X74"/>
    <mergeCell ref="Y74:Z74"/>
    <mergeCell ref="AA74:AB74"/>
  </mergeCells>
  <phoneticPr fontId="5"/>
  <printOptions horizontalCentered="1"/>
  <pageMargins left="0.39370078740157483" right="0.39370078740157483" top="0.74803149606299213" bottom="0.55118110236220474" header="0.31496062992125984" footer="0.31496062992125984"/>
  <pageSetup paperSize="9" scale="3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5A4EF033A0054418A94BA717638DD5B" ma:contentTypeVersion="4" ma:contentTypeDescription="新しいドキュメントを作成します。" ma:contentTypeScope="" ma:versionID="732447da0a4a2f091704963242650ba7">
  <xsd:schema xmlns:xsd="http://www.w3.org/2001/XMLSchema" xmlns:xs="http://www.w3.org/2001/XMLSchema" xmlns:p="http://schemas.microsoft.com/office/2006/metadata/properties" xmlns:ns3="c30d27f8-fcdb-49ec-b3bc-e2db6218d19d" targetNamespace="http://schemas.microsoft.com/office/2006/metadata/properties" ma:root="true" ma:fieldsID="9dc0684216a232ef34050a72330b1cd0" ns3:_="">
    <xsd:import namespace="c30d27f8-fcdb-49ec-b3bc-e2db6218d19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0d27f8-fcdb-49ec-b3bc-e2db6218d1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36564C-94AA-429F-B7B1-BD14A1E0D446}">
  <ds:schemaRefs>
    <ds:schemaRef ds:uri="http://purl.org/dc/terms/"/>
    <ds:schemaRef ds:uri="c30d27f8-fcdb-49ec-b3bc-e2db6218d19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2293059-E511-428D-9542-CFB0706607BB}">
  <ds:schemaRefs>
    <ds:schemaRef ds:uri="http://schemas.microsoft.com/sharepoint/v3/contenttype/forms"/>
  </ds:schemaRefs>
</ds:datastoreItem>
</file>

<file path=customXml/itemProps3.xml><?xml version="1.0" encoding="utf-8"?>
<ds:datastoreItem xmlns:ds="http://schemas.openxmlformats.org/officeDocument/2006/customXml" ds:itemID="{723E2315-A038-45E1-8D15-43087F3CB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0d27f8-fcdb-49ec-b3bc-e2db6218d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大会要項 (福井県)</vt:lpstr>
      <vt:lpstr>【福井県のデータ】申込について（選手必読）</vt:lpstr>
      <vt:lpstr>各団体(個人）申込書記入例(必読)</vt:lpstr>
      <vt:lpstr>男子ﾃﾞｰﾀ貼付ｼｰﾄ</vt:lpstr>
      <vt:lpstr>【様式1-1】男子団体（個人）申込書</vt:lpstr>
      <vt:lpstr>女子ﾃﾞｰﾀ貼付ｼｰﾄ</vt:lpstr>
      <vt:lpstr>【様式1-2】女子団体（個人）申込書</vt:lpstr>
      <vt:lpstr>【様式２-1】県別申込データ（男子）</vt:lpstr>
      <vt:lpstr>【様式２-2】県別申込データ（女子）</vt:lpstr>
      <vt:lpstr>【様式3】参加種目数一覧</vt:lpstr>
      <vt:lpstr>【様式4】振込明細書</vt:lpstr>
      <vt:lpstr>宿泊・弁当要項</vt:lpstr>
      <vt:lpstr>宿泊・弁当申込書</vt:lpstr>
      <vt:lpstr>【様式4】振込明細書!Excel_BuiltIn_Print_Area</vt:lpstr>
      <vt:lpstr>'【福井県のデータ】申込について（選手必読）'!Print_Area</vt:lpstr>
      <vt:lpstr>'【様式1-1】男子団体（個人）申込書'!Print_Area</vt:lpstr>
      <vt:lpstr>'【様式1-2】女子団体（個人）申込書'!Print_Area</vt:lpstr>
      <vt:lpstr>'【様式２-1】県別申込データ（男子）'!Print_Area</vt:lpstr>
      <vt:lpstr>'【様式２-2】県別申込データ（女子）'!Print_Area</vt:lpstr>
      <vt:lpstr>【様式3】参加種目数一覧!Print_Area</vt:lpstr>
      <vt:lpstr>【様式4】振込明細書!Print_Area</vt:lpstr>
      <vt:lpstr>'各団体(個人）申込書記入例(必読)'!Print_Area</vt:lpstr>
      <vt:lpstr>宿泊・弁当申込書!Print_Area</vt:lpstr>
      <vt:lpstr>宿泊・弁当要項!Print_Area</vt:lpstr>
      <vt:lpstr>女子ﾃﾞｰﾀ貼付ｼｰﾄ!Print_Area</vt:lpstr>
      <vt:lpstr>男子ﾃﾞｰﾀ貼付ｼｰﾄ!Print_Area</vt:lpstr>
      <vt:lpstr>'【様式1-1】男子団体（個人）申込書'!Print_Titles</vt:lpstr>
      <vt:lpstr>【様式3】参加種目数一覧!Print_Titles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fsadmin</dc:creator>
  <cp:lastModifiedBy>宮崎勝</cp:lastModifiedBy>
  <cp:lastPrinted>2024-06-20T13:39:20Z</cp:lastPrinted>
  <dcterms:created xsi:type="dcterms:W3CDTF">2018-05-07T07:28:18Z</dcterms:created>
  <dcterms:modified xsi:type="dcterms:W3CDTF">2024-06-29T00:26:07Z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0x010100F5A4EF033A0054418A94BA717638DD5B</vt:lpwstr>
  </property>
</Properties>
</file>