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" yWindow="240" windowWidth="14700" windowHeight="9036" tabRatio="748" activeTab="0"/>
  </bookViews>
  <sheets>
    <sheet name="説明" sheetId="1" r:id="rId1"/>
    <sheet name="男子参加一覧" sheetId="2" r:id="rId2"/>
    <sheet name="女子参加一覧" sheetId="3" r:id="rId3"/>
    <sheet name="個人票(男)" sheetId="4" state="hidden" r:id="rId4"/>
    <sheet name="個人票(女)" sheetId="5" state="hidden" r:id="rId5"/>
    <sheet name="リレー票" sheetId="6" state="hidden" r:id="rId6"/>
    <sheet name="種目コード" sheetId="7" r:id="rId7"/>
  </sheets>
  <externalReferences>
    <externalReference r:id="rId10"/>
    <externalReference r:id="rId11"/>
  </externalReferences>
  <definedNames>
    <definedName name="Def_学年_種別3">'[2]各種設定'!$I$9:$I$11</definedName>
    <definedName name="Def_記録">'[2]各種設定'!$AL$10:$AL$14</definedName>
    <definedName name="Def_参加の部">'[2]各種設定'!$O$9:$O$15</definedName>
    <definedName name="Def_種目_女">'[2]各種設定'!$V$110:$V$200</definedName>
    <definedName name="Def_種目_男">'[2]各種設定'!$T$110:$T$200</definedName>
    <definedName name="Def_性別">'[2]各種設定'!$E$9:$E$10</definedName>
    <definedName name="Def_都道府県">'[2]各種設定'!$B$9:$B$55</definedName>
    <definedName name="Defリレー資格">'[1]各種設定'!$G$27:$G$28</definedName>
    <definedName name="Def県名">'[1]各種設定'!$A$6:$A$10</definedName>
    <definedName name="Def個人資格">'[1]各種設定'!$G$21:$G$23</definedName>
    <definedName name="Def参加">'[1]各種設定'!$G$6:$G$7</definedName>
    <definedName name="Def種目女">'[1]各種設定'!$N$100:$N$149</definedName>
    <definedName name="Def種目男">'[1]各種設定'!$L$100:$L$149</definedName>
    <definedName name="Def性別">'[1]各種設定'!$E$6:$E$7</definedName>
  </definedNames>
  <calcPr fullCalcOnLoad="1"/>
</workbook>
</file>

<file path=xl/sharedStrings.xml><?xml version="1.0" encoding="utf-8"?>
<sst xmlns="http://schemas.openxmlformats.org/spreadsheetml/2006/main" count="1448" uniqueCount="122">
  <si>
    <t>出場種目</t>
  </si>
  <si>
    <t>学年</t>
  </si>
  <si>
    <t>ﾅﾝﾊﾞｰ</t>
  </si>
  <si>
    <t>フリガナ</t>
  </si>
  <si>
    <t>性別</t>
  </si>
  <si>
    <t>種目コード</t>
  </si>
  <si>
    <t>漢字氏名</t>
  </si>
  <si>
    <t>種目コード</t>
  </si>
  <si>
    <t>種目名</t>
  </si>
  <si>
    <t>↓入力しない</t>
  </si>
  <si>
    <t>記載責任者</t>
  </si>
  <si>
    <t>地区陸協長</t>
  </si>
  <si>
    <t>男</t>
  </si>
  <si>
    <t>00204</t>
  </si>
  <si>
    <t>00205</t>
  </si>
  <si>
    <t>00206</t>
  </si>
  <si>
    <t>00307</t>
  </si>
  <si>
    <t>00504</t>
  </si>
  <si>
    <t>00304</t>
  </si>
  <si>
    <t>00604</t>
  </si>
  <si>
    <t>00804</t>
  </si>
  <si>
    <t>00805</t>
  </si>
  <si>
    <t>00806</t>
  </si>
  <si>
    <t>01004</t>
  </si>
  <si>
    <t>07104</t>
  </si>
  <si>
    <t>07105</t>
  </si>
  <si>
    <t>07106</t>
  </si>
  <si>
    <t>07204</t>
  </si>
  <si>
    <t>07304</t>
  </si>
  <si>
    <t>07305</t>
  </si>
  <si>
    <t>07306</t>
  </si>
  <si>
    <t>08304</t>
  </si>
  <si>
    <t>08305</t>
  </si>
  <si>
    <t>08406</t>
  </si>
  <si>
    <t>08704</t>
  </si>
  <si>
    <t>60104</t>
  </si>
  <si>
    <t>00605</t>
  </si>
  <si>
    <t>00606</t>
  </si>
  <si>
    <t>04204</t>
  </si>
  <si>
    <t>04205</t>
  </si>
  <si>
    <t>08504</t>
  </si>
  <si>
    <t>08505</t>
  </si>
  <si>
    <t>08506</t>
  </si>
  <si>
    <t>08804</t>
  </si>
  <si>
    <t>１年１００ｍ</t>
  </si>
  <si>
    <t>２年１００ｍ</t>
  </si>
  <si>
    <t>共通１００ｍ</t>
  </si>
  <si>
    <t>共通２００ｍ</t>
  </si>
  <si>
    <t>低学年２００ｍ</t>
  </si>
  <si>
    <t>共通４００ｍ</t>
  </si>
  <si>
    <t>共通８００ｍ</t>
  </si>
  <si>
    <t>２年８００ｍ</t>
  </si>
  <si>
    <t>１年８００ｍ</t>
  </si>
  <si>
    <t>共通１５００ｍ</t>
  </si>
  <si>
    <t>２年１５００ｍ</t>
  </si>
  <si>
    <t>１年１５００ｍ</t>
  </si>
  <si>
    <t>共通３０００ｍ</t>
  </si>
  <si>
    <t>Ｍ</t>
  </si>
  <si>
    <t>　Ｆ</t>
  </si>
  <si>
    <t>共通走高跳</t>
  </si>
  <si>
    <t>２年走高跳</t>
  </si>
  <si>
    <t>１年走高跳</t>
  </si>
  <si>
    <t>共通棒高跳</t>
  </si>
  <si>
    <t>共通走幅跳</t>
  </si>
  <si>
    <t>２年走幅跳</t>
  </si>
  <si>
    <t>１年走幅跳</t>
  </si>
  <si>
    <t>共通砲丸投(5.0kg)</t>
  </si>
  <si>
    <t>２年砲丸投(5.0kg)</t>
  </si>
  <si>
    <t>１年砲丸投(4.0kg)</t>
  </si>
  <si>
    <t>共通砲丸投(2.721kg)</t>
  </si>
  <si>
    <t>２年砲丸投(2.721kg)</t>
  </si>
  <si>
    <t>１年砲丸投(2.721kg)</t>
  </si>
  <si>
    <t>共通円盤投(1.5kg)</t>
  </si>
  <si>
    <t>共通円盤投(1.0kg)</t>
  </si>
  <si>
    <t>共通４✕１００ｍ</t>
  </si>
  <si>
    <t>60107</t>
  </si>
  <si>
    <t>低学年４✕１００ｍ</t>
  </si>
  <si>
    <t>女</t>
  </si>
  <si>
    <t>所属名</t>
  </si>
  <si>
    <t>備考</t>
  </si>
  <si>
    <t>地区名　</t>
  </si>
  <si>
    <t>補欠</t>
  </si>
  <si>
    <t>１年100mH(0.864_8.5)</t>
  </si>
  <si>
    <t>04406</t>
  </si>
  <si>
    <t>03204</t>
  </si>
  <si>
    <t>03205</t>
  </si>
  <si>
    <t>共通110mH(0.914_9.14)</t>
  </si>
  <si>
    <t>２年110mH(0.914_9.14)</t>
  </si>
  <si>
    <t>04206</t>
  </si>
  <si>
    <t>共通100mH(0.762_8.5)</t>
  </si>
  <si>
    <t>２年100mH(0.762_8.5)</t>
  </si>
  <si>
    <t>１年100mH(0.762_8.5)</t>
  </si>
  <si>
    <t>個 人 申 込 票</t>
  </si>
  <si>
    <t>種目</t>
  </si>
  <si>
    <t>番 号</t>
  </si>
  <si>
    <t>氏　　　名</t>
  </si>
  <si>
    <t>所属</t>
  </si>
  <si>
    <t>性別</t>
  </si>
  <si>
    <t>地区名</t>
  </si>
  <si>
    <t>記載　責任者</t>
  </si>
  <si>
    <t>リレー個票</t>
  </si>
  <si>
    <t>ギャレックス杯 第2回中学校地区対抗陸上</t>
  </si>
  <si>
    <t>共通　男子　４ｘ１００ｍリレー</t>
  </si>
  <si>
    <t>低学年　男子　４ｘ１００ｍリレー</t>
  </si>
  <si>
    <t>印</t>
  </si>
  <si>
    <t>共通　女子　４ｘ１００ｍリレー</t>
  </si>
  <si>
    <t>低学年　女子　４ｘ１００ｍリレー</t>
  </si>
  <si>
    <t>漢字氏名</t>
  </si>
  <si>
    <t>……</t>
  </si>
  <si>
    <t>地区名・地区陸協長名･記載責任者名を記入してください。地区陸協長の印は、地区専門委員が所属する学校がある陸協でもらってください。</t>
  </si>
  <si>
    <t>①</t>
  </si>
  <si>
    <t>②</t>
  </si>
  <si>
    <t>各地区に割り振られているナンバー・漢字氏名・ﾌﾘｶﾞﾅ(半角ｶﾀｶﾅ)･所属名･学年　をそれぞれ入力してください。</t>
  </si>
  <si>
    <t>ﾌﾘｶﾞﾅ</t>
  </si>
  <si>
    <t>ﾌﾘｶﾞﾅ</t>
  </si>
  <si>
    <t>日本　太郎</t>
  </si>
  <si>
    <t>ﾆﾎﾝ ﾀﾛｳ</t>
  </si>
  <si>
    <t>日本中</t>
  </si>
  <si>
    <t>低学年４✕１００ｍのあとは、空欄となっています。そこに補欠登録する選手を入力してください。足りない場合は、行をコピーしてください。</t>
  </si>
  <si>
    <t>また、「出場種目」の列は触らずに、「種目コード」の列に５桁のコードを入力してください。自動的に「出場種目」が入力されます。</t>
  </si>
  <si>
    <t>ギャレックス杯 中学校地区対抗陸上</t>
  </si>
  <si>
    <t>令和５年度　ギャレックス杯　第１１回中学校地区対抗陸上競技選手権大会　地区申込用紙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</si>
</sst>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;;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u val="single"/>
      <sz val="11"/>
      <color indexed="12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18"/>
      <color indexed="8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49" fontId="20" fillId="0" borderId="10" xfId="0" applyNumberFormat="1" applyFont="1" applyBorder="1" applyAlignment="1">
      <alignment vertical="center"/>
    </xf>
    <xf numFmtId="0" fontId="20" fillId="3" borderId="10" xfId="0" applyFont="1" applyFill="1" applyBorder="1" applyAlignment="1">
      <alignment horizontal="center" vertical="center"/>
    </xf>
    <xf numFmtId="49" fontId="20" fillId="3" borderId="10" xfId="0" applyNumberFormat="1" applyFont="1" applyFill="1" applyBorder="1" applyAlignment="1">
      <alignment horizontal="center" vertical="center"/>
    </xf>
    <xf numFmtId="49" fontId="20" fillId="3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9" fillId="25" borderId="10" xfId="103" applyNumberFormat="1" applyFont="1" applyFill="1" applyBorder="1">
      <alignment/>
      <protection/>
    </xf>
    <xf numFmtId="0" fontId="19" fillId="0" borderId="0" xfId="103" applyFont="1">
      <alignment/>
      <protection/>
    </xf>
    <xf numFmtId="0" fontId="19" fillId="0" borderId="10" xfId="103" applyFont="1" applyBorder="1">
      <alignment/>
      <protection/>
    </xf>
    <xf numFmtId="49" fontId="19" fillId="0" borderId="10" xfId="103" applyNumberFormat="1" applyFont="1" applyBorder="1">
      <alignment/>
      <protection/>
    </xf>
    <xf numFmtId="49" fontId="19" fillId="0" borderId="0" xfId="103" applyNumberFormat="1" applyFont="1">
      <alignment/>
      <protection/>
    </xf>
    <xf numFmtId="0" fontId="19" fillId="25" borderId="10" xfId="103" applyFont="1" applyFill="1" applyBorder="1" applyAlignment="1">
      <alignment vertical="center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0" fillId="26" borderId="10" xfId="0" applyFont="1" applyFill="1" applyBorder="1" applyAlignment="1">
      <alignment vertical="center"/>
    </xf>
    <xf numFmtId="49" fontId="20" fillId="26" borderId="10" xfId="0" applyNumberFormat="1" applyFont="1" applyFill="1" applyBorder="1" applyAlignment="1">
      <alignment horizontal="left" vertical="center"/>
    </xf>
    <xf numFmtId="0" fontId="19" fillId="0" borderId="0" xfId="103" applyFont="1" quotePrefix="1">
      <alignment/>
      <protection/>
    </xf>
    <xf numFmtId="0" fontId="20" fillId="27" borderId="10" xfId="0" applyFont="1" applyFill="1" applyBorder="1" applyAlignment="1">
      <alignment vertical="center"/>
    </xf>
    <xf numFmtId="49" fontId="20" fillId="27" borderId="10" xfId="0" applyNumberFormat="1" applyFont="1" applyFill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7" fontId="0" fillId="28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49" fontId="19" fillId="0" borderId="10" xfId="103" applyNumberFormat="1" applyFont="1" applyFill="1" applyBorder="1">
      <alignment/>
      <protection/>
    </xf>
    <xf numFmtId="0" fontId="19" fillId="0" borderId="10" xfId="103" applyFont="1" applyFill="1" applyBorder="1">
      <alignment/>
      <protection/>
    </xf>
    <xf numFmtId="49" fontId="29" fillId="24" borderId="10" xfId="0" applyNumberFormat="1" applyFont="1" applyFill="1" applyBorder="1" applyAlignment="1">
      <alignment horizontal="center" vertical="center" wrapText="1"/>
    </xf>
    <xf numFmtId="49" fontId="29" fillId="3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_2012北陸選手権富山大会要項(最終版)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北陸陸上競技大会　富山大会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133350</xdr:rowOff>
    </xdr:from>
    <xdr:to>
      <xdr:col>2</xdr:col>
      <xdr:colOff>180975</xdr:colOff>
      <xdr:row>5</xdr:row>
      <xdr:rowOff>38100</xdr:rowOff>
    </xdr:to>
    <xdr:sp>
      <xdr:nvSpPr>
        <xdr:cNvPr id="1" name="円形吹き出し 2"/>
        <xdr:cNvSpPr>
          <a:spLocks/>
        </xdr:cNvSpPr>
      </xdr:nvSpPr>
      <xdr:spPr>
        <a:xfrm>
          <a:off x="142875" y="657225"/>
          <a:ext cx="733425" cy="381000"/>
        </a:xfrm>
        <a:prstGeom prst="wedgeEllipseCallout">
          <a:avLst>
            <a:gd name="adj1" fmla="val 111634"/>
            <a:gd name="adj2" fmla="val -750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0</xdr:col>
      <xdr:colOff>19050</xdr:colOff>
      <xdr:row>10</xdr:row>
      <xdr:rowOff>76200</xdr:rowOff>
    </xdr:from>
    <xdr:to>
      <xdr:col>2</xdr:col>
      <xdr:colOff>57150</xdr:colOff>
      <xdr:row>12</xdr:row>
      <xdr:rowOff>114300</xdr:rowOff>
    </xdr:to>
    <xdr:sp>
      <xdr:nvSpPr>
        <xdr:cNvPr id="2" name="円形吹き出し 3"/>
        <xdr:cNvSpPr>
          <a:spLocks/>
        </xdr:cNvSpPr>
      </xdr:nvSpPr>
      <xdr:spPr>
        <a:xfrm>
          <a:off x="19050" y="2219325"/>
          <a:ext cx="733425" cy="361950"/>
        </a:xfrm>
        <a:prstGeom prst="wedgeEllipseCallout">
          <a:avLst>
            <a:gd name="adj1" fmla="val 112935"/>
            <a:gd name="adj2" fmla="val -6750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1271;&#38520;&#36984;&#25163;&#27177;&#38306;&#36899;\dantaimoushikomiipp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-igarashi-l8\Desktop\&#38283;&#20652;&#28168;&#12415;&#21442;&#21152;&#30003;&#36796;&#26360;\2014\&#31119;&#20117;&#30476;&#36984;&#25163;&#27177;\&#31119;&#20117;&#30476;&#36984;&#25163;&#27177;_&#32701;&#27700;&#39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競技者データ"/>
      <sheetName val="各種設定"/>
      <sheetName val="改版履歴"/>
    </sheetNames>
    <sheetDataSet>
      <sheetData sheetId="2">
        <row r="6">
          <cell r="A6" t="str">
            <v>新潟</v>
          </cell>
          <cell r="E6" t="str">
            <v>男</v>
          </cell>
          <cell r="G6" t="str">
            <v>一般・大学</v>
          </cell>
        </row>
        <row r="7">
          <cell r="A7" t="str">
            <v>富山</v>
          </cell>
          <cell r="E7" t="str">
            <v>女</v>
          </cell>
          <cell r="G7" t="str">
            <v>高校・中学</v>
          </cell>
        </row>
        <row r="8">
          <cell r="A8" t="str">
            <v>石川</v>
          </cell>
        </row>
        <row r="9">
          <cell r="A9" t="str">
            <v>福井</v>
          </cell>
        </row>
        <row r="21">
          <cell r="G21" t="str">
            <v>1:選手権入賞</v>
          </cell>
        </row>
        <row r="22">
          <cell r="G22" t="str">
            <v>2:標準記録突破</v>
          </cell>
        </row>
        <row r="23">
          <cell r="G23" t="str">
            <v>3:陸協推薦　</v>
          </cell>
        </row>
        <row r="27">
          <cell r="G27" t="str">
            <v>1:選手権入賞</v>
          </cell>
        </row>
        <row r="28">
          <cell r="G28" t="str">
            <v>3:陸協推薦　</v>
          </cell>
        </row>
        <row r="101">
          <cell r="L101" t="str">
            <v>１００ｍ</v>
          </cell>
          <cell r="N101" t="str">
            <v>１００ｍ</v>
          </cell>
        </row>
        <row r="102">
          <cell r="L102" t="str">
            <v>２００ｍ</v>
          </cell>
          <cell r="N102" t="str">
            <v>２００ｍ</v>
          </cell>
        </row>
        <row r="103">
          <cell r="L103" t="str">
            <v>４００ｍ</v>
          </cell>
          <cell r="N103" t="str">
            <v>４００ｍ</v>
          </cell>
        </row>
        <row r="104">
          <cell r="L104" t="str">
            <v>８００ｍ</v>
          </cell>
          <cell r="N104" t="str">
            <v>８００ｍ</v>
          </cell>
        </row>
        <row r="105">
          <cell r="L105" t="str">
            <v>１５００ｍ</v>
          </cell>
          <cell r="N105" t="str">
            <v>１５００ｍ</v>
          </cell>
        </row>
        <row r="106">
          <cell r="L106" t="str">
            <v>５０００ｍ</v>
          </cell>
          <cell r="N106" t="str">
            <v>５０００ｍ</v>
          </cell>
        </row>
        <row r="107">
          <cell r="L107" t="str">
            <v>１００００ｍ</v>
          </cell>
          <cell r="N107" t="str">
            <v>１００００ｍ</v>
          </cell>
        </row>
        <row r="108">
          <cell r="L108" t="str">
            <v>１１０ｍＨ</v>
          </cell>
          <cell r="N108" t="str">
            <v>１００ｍＨ</v>
          </cell>
        </row>
        <row r="109">
          <cell r="L109" t="str">
            <v>４００ｍＨ</v>
          </cell>
          <cell r="N109" t="str">
            <v>４００ｍＨ</v>
          </cell>
        </row>
        <row r="110">
          <cell r="L110" t="str">
            <v>３０００ｍＳＣ</v>
          </cell>
          <cell r="N110" t="str">
            <v>３０００ｍＳＣ</v>
          </cell>
        </row>
        <row r="111">
          <cell r="L111" t="str">
            <v>５０００ｍＷ</v>
          </cell>
          <cell r="N111" t="str">
            <v>５０００ｍＷ</v>
          </cell>
        </row>
        <row r="112">
          <cell r="L112" t="str">
            <v>走高跳</v>
          </cell>
          <cell r="N112" t="str">
            <v>走高跳</v>
          </cell>
        </row>
        <row r="113">
          <cell r="L113" t="str">
            <v>棒高跳</v>
          </cell>
          <cell r="N113" t="str">
            <v>棒高跳</v>
          </cell>
        </row>
        <row r="114">
          <cell r="L114" t="str">
            <v>走幅跳</v>
          </cell>
          <cell r="N114" t="str">
            <v>走幅跳</v>
          </cell>
        </row>
        <row r="115">
          <cell r="L115" t="str">
            <v>三段跳</v>
          </cell>
          <cell r="N115" t="str">
            <v>三段跳</v>
          </cell>
        </row>
        <row r="116">
          <cell r="L116" t="str">
            <v>砲丸投</v>
          </cell>
          <cell r="N116" t="str">
            <v>砲丸投</v>
          </cell>
        </row>
        <row r="117">
          <cell r="L117" t="str">
            <v>円盤投</v>
          </cell>
          <cell r="N117" t="str">
            <v>円盤投</v>
          </cell>
        </row>
        <row r="118">
          <cell r="L118" t="str">
            <v>ﾊﾝﾏｰ投</v>
          </cell>
          <cell r="N118" t="str">
            <v>ﾊﾝﾏｰ投</v>
          </cell>
        </row>
        <row r="119">
          <cell r="L119" t="str">
            <v>やり投</v>
          </cell>
          <cell r="N119" t="str">
            <v>やり投</v>
          </cell>
        </row>
        <row r="120">
          <cell r="L120" t="str">
            <v>１０種競技</v>
          </cell>
          <cell r="N120" t="str">
            <v>７種競技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込用紙"/>
      <sheetName val="競技者データ"/>
      <sheetName val="各種設定"/>
      <sheetName val="改版履歴"/>
      <sheetName val="個票(隠)"/>
      <sheetName val="個人申込票"/>
      <sheetName val="リ票(隠)"/>
      <sheetName val="リレー申込票"/>
    </sheetNames>
    <sheetDataSet>
      <sheetData sheetId="2">
        <row r="9">
          <cell r="B9" t="str">
            <v>北海道</v>
          </cell>
          <cell r="E9" t="str">
            <v>男</v>
          </cell>
          <cell r="I9" t="str">
            <v>1</v>
          </cell>
          <cell r="O9" t="str">
            <v>一般</v>
          </cell>
        </row>
        <row r="10">
          <cell r="B10" t="str">
            <v>青森県</v>
          </cell>
          <cell r="E10" t="str">
            <v>女</v>
          </cell>
          <cell r="I10" t="str">
            <v>2</v>
          </cell>
          <cell r="O10" t="str">
            <v>大学</v>
          </cell>
          <cell r="AL10" t="str">
            <v>Z9.99s</v>
          </cell>
        </row>
        <row r="11">
          <cell r="B11" t="str">
            <v>岩手県</v>
          </cell>
          <cell r="I11" t="str">
            <v>3</v>
          </cell>
          <cell r="O11" t="str">
            <v>高校</v>
          </cell>
          <cell r="AL11" t="str">
            <v>Z9m99.99s</v>
          </cell>
        </row>
        <row r="12">
          <cell r="B12" t="str">
            <v>宮城県</v>
          </cell>
          <cell r="O12" t="str">
            <v>中学</v>
          </cell>
          <cell r="AL12" t="str">
            <v>9h99m99s</v>
          </cell>
        </row>
        <row r="13">
          <cell r="B13" t="str">
            <v>秋田県</v>
          </cell>
          <cell r="O13" t="str">
            <v>小学</v>
          </cell>
          <cell r="AL13" t="str">
            <v>ZZ9m99cm</v>
          </cell>
        </row>
        <row r="14">
          <cell r="B14" t="str">
            <v>山形県</v>
          </cell>
          <cell r="O14" t="str">
            <v>マス</v>
          </cell>
          <cell r="AL14" t="str">
            <v>ZZZZ9p</v>
          </cell>
        </row>
        <row r="15">
          <cell r="B15" t="str">
            <v>福島県</v>
          </cell>
          <cell r="O15" t="str">
            <v>交流</v>
          </cell>
        </row>
        <row r="16">
          <cell r="B16" t="str">
            <v>茨城県</v>
          </cell>
        </row>
        <row r="17">
          <cell r="B17" t="str">
            <v>栃木県</v>
          </cell>
        </row>
        <row r="18">
          <cell r="B18" t="str">
            <v>群馬県</v>
          </cell>
        </row>
        <row r="19">
          <cell r="B19" t="str">
            <v>埼玉県</v>
          </cell>
        </row>
        <row r="20">
          <cell r="B20" t="str">
            <v>千葉県</v>
          </cell>
        </row>
        <row r="21">
          <cell r="B21" t="str">
            <v>東京都</v>
          </cell>
        </row>
        <row r="22">
          <cell r="B22" t="str">
            <v>神奈川県</v>
          </cell>
        </row>
        <row r="23">
          <cell r="B23" t="str">
            <v>山梨県</v>
          </cell>
        </row>
        <row r="24">
          <cell r="B24" t="str">
            <v>新潟県</v>
          </cell>
        </row>
        <row r="25">
          <cell r="B25" t="str">
            <v>富山県</v>
          </cell>
        </row>
        <row r="26">
          <cell r="B26" t="str">
            <v>石川県</v>
          </cell>
        </row>
        <row r="27">
          <cell r="B27" t="str">
            <v>福井県</v>
          </cell>
        </row>
        <row r="28">
          <cell r="B28" t="str">
            <v>長野県</v>
          </cell>
        </row>
        <row r="29">
          <cell r="B29" t="str">
            <v>静岡県</v>
          </cell>
        </row>
        <row r="30">
          <cell r="B30" t="str">
            <v>愛知県</v>
          </cell>
        </row>
        <row r="31">
          <cell r="B31" t="str">
            <v>岐阜県</v>
          </cell>
        </row>
        <row r="32">
          <cell r="B32" t="str">
            <v>三重県</v>
          </cell>
        </row>
        <row r="33">
          <cell r="B33" t="str">
            <v>滋賀県</v>
          </cell>
        </row>
        <row r="34">
          <cell r="B34" t="str">
            <v>京都府</v>
          </cell>
        </row>
        <row r="35">
          <cell r="B35" t="str">
            <v>大阪府</v>
          </cell>
        </row>
        <row r="36">
          <cell r="B36" t="str">
            <v>兵庫県</v>
          </cell>
        </row>
        <row r="37">
          <cell r="B37" t="str">
            <v>奈良県</v>
          </cell>
        </row>
        <row r="38">
          <cell r="B38" t="str">
            <v>和歌山県</v>
          </cell>
        </row>
        <row r="39">
          <cell r="B39" t="str">
            <v>鳥取県</v>
          </cell>
        </row>
        <row r="40">
          <cell r="B40" t="str">
            <v>島根県</v>
          </cell>
        </row>
        <row r="41">
          <cell r="B41" t="str">
            <v>岡山県</v>
          </cell>
        </row>
        <row r="42">
          <cell r="B42" t="str">
            <v>広島県</v>
          </cell>
        </row>
        <row r="43">
          <cell r="B43" t="str">
            <v>山口県</v>
          </cell>
        </row>
        <row r="44">
          <cell r="B44" t="str">
            <v>徳島県</v>
          </cell>
        </row>
        <row r="45">
          <cell r="B45" t="str">
            <v>香川県</v>
          </cell>
        </row>
        <row r="46">
          <cell r="B46" t="str">
            <v>愛媛県</v>
          </cell>
        </row>
        <row r="47">
          <cell r="B47" t="str">
            <v>高知県</v>
          </cell>
        </row>
        <row r="48">
          <cell r="B48" t="str">
            <v>福岡県</v>
          </cell>
        </row>
        <row r="49">
          <cell r="B49" t="str">
            <v>佐賀県</v>
          </cell>
        </row>
        <row r="50">
          <cell r="B50" t="str">
            <v>長崎県</v>
          </cell>
        </row>
        <row r="51">
          <cell r="B51" t="str">
            <v>熊本県</v>
          </cell>
        </row>
        <row r="52">
          <cell r="B52" t="str">
            <v>大分県</v>
          </cell>
        </row>
        <row r="53">
          <cell r="B53" t="str">
            <v>宮崎県</v>
          </cell>
        </row>
        <row r="54">
          <cell r="B54" t="str">
            <v>鹿児島県</v>
          </cell>
        </row>
        <row r="55">
          <cell r="B55" t="str">
            <v>沖縄県</v>
          </cell>
        </row>
        <row r="111">
          <cell r="T111" t="str">
            <v>１００ｍ</v>
          </cell>
          <cell r="V111" t="str">
            <v>１００ｍ</v>
          </cell>
        </row>
        <row r="112">
          <cell r="T112" t="str">
            <v>２００ｍ</v>
          </cell>
          <cell r="V112" t="str">
            <v>２００ｍ</v>
          </cell>
        </row>
        <row r="113">
          <cell r="T113" t="str">
            <v>４００ｍ</v>
          </cell>
          <cell r="V113" t="str">
            <v>４００ｍ</v>
          </cell>
        </row>
        <row r="114">
          <cell r="T114" t="str">
            <v>８００ｍ</v>
          </cell>
          <cell r="V114" t="str">
            <v>８００ｍ</v>
          </cell>
        </row>
        <row r="115">
          <cell r="T115" t="str">
            <v>１５００ｍ</v>
          </cell>
          <cell r="V115" t="str">
            <v>１５００ｍ</v>
          </cell>
        </row>
        <row r="116">
          <cell r="T116" t="str">
            <v>国体強化3000m</v>
          </cell>
          <cell r="V116" t="str">
            <v>国体強化3000m</v>
          </cell>
        </row>
        <row r="117">
          <cell r="T117" t="str">
            <v>５０００ｍ</v>
          </cell>
          <cell r="V117" t="str">
            <v>５０００ｍ</v>
          </cell>
        </row>
        <row r="118">
          <cell r="T118" t="str">
            <v>１００００ｍ</v>
          </cell>
          <cell r="V118" t="str">
            <v>１００００ｍ</v>
          </cell>
        </row>
        <row r="119">
          <cell r="T119" t="str">
            <v>１１０ｍＨ</v>
          </cell>
          <cell r="V119" t="str">
            <v>１００ｍＨ</v>
          </cell>
        </row>
        <row r="120">
          <cell r="T120" t="str">
            <v>４００ｍＨ(男)</v>
          </cell>
          <cell r="V120" t="str">
            <v>４００ｍＨ(女)</v>
          </cell>
        </row>
        <row r="121">
          <cell r="T121" t="str">
            <v>３０００ｍＳＣ</v>
          </cell>
          <cell r="V121" t="str">
            <v>３０００ｍＳＣ</v>
          </cell>
        </row>
        <row r="122">
          <cell r="T122" t="str">
            <v>５０００ｍＷ</v>
          </cell>
          <cell r="V122" t="str">
            <v>５０００ｍＷ</v>
          </cell>
        </row>
        <row r="123">
          <cell r="T123" t="str">
            <v>走高跳</v>
          </cell>
          <cell r="V123" t="str">
            <v>走高跳</v>
          </cell>
        </row>
        <row r="124">
          <cell r="T124" t="str">
            <v>棒高跳</v>
          </cell>
          <cell r="V124" t="str">
            <v>棒高跳</v>
          </cell>
        </row>
        <row r="125">
          <cell r="T125" t="str">
            <v>走幅跳</v>
          </cell>
          <cell r="V125" t="str">
            <v>走幅跳</v>
          </cell>
        </row>
        <row r="126">
          <cell r="T126" t="str">
            <v>三段跳</v>
          </cell>
          <cell r="V126" t="str">
            <v>三段跳</v>
          </cell>
        </row>
        <row r="127">
          <cell r="T127" t="str">
            <v>砲丸投(7.26kg)</v>
          </cell>
          <cell r="V127" t="str">
            <v>砲丸投(4.00kg)</v>
          </cell>
        </row>
        <row r="128">
          <cell r="T128" t="str">
            <v>円盤投(2.00kg)</v>
          </cell>
          <cell r="V128" t="str">
            <v>円盤投(1.00kg)</v>
          </cell>
        </row>
        <row r="129">
          <cell r="T129" t="str">
            <v>ﾊﾝﾏｰ投(7.26kg)</v>
          </cell>
          <cell r="V129" t="str">
            <v>ﾊﾝﾏｰ投(4.00kg)</v>
          </cell>
        </row>
        <row r="130">
          <cell r="T130" t="str">
            <v>やり投(800g)</v>
          </cell>
          <cell r="V130" t="str">
            <v>やり投(600g)</v>
          </cell>
        </row>
        <row r="131">
          <cell r="T131" t="str">
            <v>十種競技</v>
          </cell>
          <cell r="V131" t="str">
            <v>七種競技</v>
          </cell>
        </row>
        <row r="132">
          <cell r="T132" t="str">
            <v>八種競技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zoomScale="85" zoomScaleNormal="85" zoomScalePageLayoutView="0" workbookViewId="0" topLeftCell="A1">
      <selection activeCell="B3" sqref="B3"/>
    </sheetView>
  </sheetViews>
  <sheetFormatPr defaultColWidth="9.00390625" defaultRowHeight="13.5"/>
  <cols>
    <col min="1" max="1" width="3.50390625" style="0" bestFit="1" customWidth="1"/>
    <col min="2" max="2" width="5.625" style="0" customWidth="1"/>
    <col min="3" max="4" width="15.625" style="0" customWidth="1"/>
    <col min="5" max="5" width="5.625" style="0" customWidth="1"/>
    <col min="6" max="6" width="15.625" style="0" customWidth="1"/>
    <col min="7" max="7" width="5.625" style="0" customWidth="1"/>
    <col min="8" max="8" width="25.625" style="0" customWidth="1"/>
    <col min="9" max="9" width="6.625" style="0" customWidth="1"/>
    <col min="10" max="10" width="9.625" style="0" customWidth="1"/>
  </cols>
  <sheetData>
    <row r="3" spans="2:10" ht="14.25">
      <c r="B3" s="22" t="s">
        <v>121</v>
      </c>
      <c r="C3" s="22"/>
      <c r="D3" s="22"/>
      <c r="E3" s="22"/>
      <c r="F3" s="22"/>
      <c r="G3" s="22"/>
      <c r="H3" s="22"/>
      <c r="I3" s="22"/>
      <c r="J3" s="22"/>
    </row>
    <row r="4" spans="2:10" ht="18.75">
      <c r="B4" s="19"/>
      <c r="C4" s="21" t="s">
        <v>80</v>
      </c>
      <c r="D4" s="38"/>
      <c r="E4" s="39"/>
      <c r="G4" s="21" t="s">
        <v>11</v>
      </c>
      <c r="H4" s="40"/>
      <c r="I4" s="40"/>
      <c r="J4" s="20" t="s">
        <v>104</v>
      </c>
    </row>
    <row r="5" spans="2:10" ht="18.75">
      <c r="B5" s="18"/>
      <c r="C5" s="18"/>
      <c r="D5" s="18"/>
      <c r="G5" s="21" t="s">
        <v>10</v>
      </c>
      <c r="H5" s="41"/>
      <c r="I5" s="41"/>
      <c r="J5" s="41"/>
    </row>
    <row r="6" ht="12.75">
      <c r="H6" t="s">
        <v>9</v>
      </c>
    </row>
    <row r="7" spans="1:10" ht="39">
      <c r="A7" s="33"/>
      <c r="B7" s="1" t="s">
        <v>2</v>
      </c>
      <c r="C7" s="1" t="s">
        <v>6</v>
      </c>
      <c r="D7" s="1" t="s">
        <v>113</v>
      </c>
      <c r="E7" s="1" t="s">
        <v>4</v>
      </c>
      <c r="F7" s="1" t="s">
        <v>78</v>
      </c>
      <c r="G7" s="1" t="s">
        <v>1</v>
      </c>
      <c r="H7" s="1" t="s">
        <v>0</v>
      </c>
      <c r="I7" s="2" t="s">
        <v>5</v>
      </c>
      <c r="J7" s="2" t="s">
        <v>79</v>
      </c>
    </row>
    <row r="8" spans="1:10" ht="12.75">
      <c r="A8" s="33"/>
      <c r="B8" s="3">
        <v>801</v>
      </c>
      <c r="C8" s="5" t="s">
        <v>115</v>
      </c>
      <c r="D8" s="5" t="s">
        <v>116</v>
      </c>
      <c r="E8" s="3" t="s">
        <v>12</v>
      </c>
      <c r="F8" s="4" t="s">
        <v>117</v>
      </c>
      <c r="G8" s="10">
        <v>3</v>
      </c>
      <c r="H8" s="23" t="str">
        <f>IF(I8="","",VLOOKUP(I8,'種目コード'!$B$2:$C$38,2,0))</f>
        <v>共通１００ｍ</v>
      </c>
      <c r="I8" s="24" t="s">
        <v>13</v>
      </c>
      <c r="J8" s="6"/>
    </row>
    <row r="9" spans="1:10" ht="12.75">
      <c r="A9" s="33"/>
      <c r="B9" s="3">
        <v>802</v>
      </c>
      <c r="C9" s="5"/>
      <c r="D9" s="5"/>
      <c r="E9" s="3" t="s">
        <v>12</v>
      </c>
      <c r="F9" s="4"/>
      <c r="G9" s="10"/>
      <c r="H9" s="23" t="str">
        <f>IF(I9="","",VLOOKUP(I9,'種目コード'!$B$2:$C$38,2,0))</f>
        <v>共通１００ｍ</v>
      </c>
      <c r="I9" s="24" t="s">
        <v>13</v>
      </c>
      <c r="J9" s="6"/>
    </row>
    <row r="10" spans="1:10" ht="12.75">
      <c r="A10" s="33"/>
      <c r="B10" s="3"/>
      <c r="C10" s="5"/>
      <c r="D10" s="5"/>
      <c r="E10" s="3" t="s">
        <v>12</v>
      </c>
      <c r="F10" s="4"/>
      <c r="G10" s="10"/>
      <c r="H10" s="23" t="str">
        <f>IF(I10="","",VLOOKUP(I10,'種目コード'!$B$2:$C$38,2,0))</f>
        <v>２年１００ｍ</v>
      </c>
      <c r="I10" s="24" t="s">
        <v>14</v>
      </c>
      <c r="J10" s="6"/>
    </row>
    <row r="11" spans="1:10" ht="12.75">
      <c r="A11" s="33"/>
      <c r="B11" s="3"/>
      <c r="C11" s="5" t="s">
        <v>108</v>
      </c>
      <c r="D11" s="5" t="s">
        <v>108</v>
      </c>
      <c r="E11" s="3" t="s">
        <v>108</v>
      </c>
      <c r="F11" s="4" t="s">
        <v>108</v>
      </c>
      <c r="G11" s="10"/>
      <c r="H11" s="23" t="s">
        <v>108</v>
      </c>
      <c r="I11" s="24"/>
      <c r="J11" s="6"/>
    </row>
    <row r="12" spans="1:10" ht="12.75">
      <c r="A12" s="33"/>
      <c r="B12" s="3"/>
      <c r="C12" s="5"/>
      <c r="D12" s="5"/>
      <c r="E12" s="3" t="s">
        <v>12</v>
      </c>
      <c r="F12" s="4"/>
      <c r="G12" s="10"/>
      <c r="H12" s="23" t="str">
        <f>IF(I12="","",VLOOKUP(I12,'種目コード'!$B$2:$C$38,2,0))</f>
        <v>共通円盤投(1.5kg)</v>
      </c>
      <c r="I12" s="24" t="s">
        <v>34</v>
      </c>
      <c r="J12" s="6"/>
    </row>
    <row r="13" spans="1:10" ht="12.75">
      <c r="A13" s="33"/>
      <c r="B13" s="3"/>
      <c r="C13" s="5"/>
      <c r="D13" s="5"/>
      <c r="E13" s="3" t="s">
        <v>12</v>
      </c>
      <c r="F13" s="4"/>
      <c r="G13" s="10"/>
      <c r="H13" s="23" t="str">
        <f>IF(I13="","",VLOOKUP(I13,'種目コード'!$B$2:$C$38,2,0))</f>
        <v>共通４✕１００ｍ</v>
      </c>
      <c r="I13" s="24" t="s">
        <v>35</v>
      </c>
      <c r="J13" s="6"/>
    </row>
    <row r="14" spans="1:10" ht="12.75">
      <c r="A14" s="33"/>
      <c r="B14" s="3"/>
      <c r="C14" s="5" t="s">
        <v>108</v>
      </c>
      <c r="D14" s="5" t="s">
        <v>108</v>
      </c>
      <c r="E14" s="3" t="s">
        <v>108</v>
      </c>
      <c r="F14" s="4" t="s">
        <v>108</v>
      </c>
      <c r="G14" s="10"/>
      <c r="H14" s="23" t="s">
        <v>108</v>
      </c>
      <c r="I14" s="24"/>
      <c r="J14" s="6"/>
    </row>
    <row r="15" spans="1:10" ht="12.75">
      <c r="A15" s="33"/>
      <c r="B15" s="3"/>
      <c r="C15" s="5"/>
      <c r="D15" s="5"/>
      <c r="E15" s="3" t="s">
        <v>12</v>
      </c>
      <c r="F15" s="4"/>
      <c r="G15" s="10"/>
      <c r="H15" s="23" t="str">
        <f>IF(I15="","",VLOOKUP(I15,'種目コード'!$B$2:$C$38,2,0))</f>
        <v>低学年４✕１００ｍ</v>
      </c>
      <c r="I15" s="24" t="s">
        <v>75</v>
      </c>
      <c r="J15" s="6"/>
    </row>
    <row r="16" spans="1:10" ht="12.75">
      <c r="A16" s="33"/>
      <c r="B16" s="3"/>
      <c r="C16" s="5"/>
      <c r="D16" s="5"/>
      <c r="E16" s="3" t="s">
        <v>12</v>
      </c>
      <c r="F16" s="4"/>
      <c r="G16" s="10"/>
      <c r="H16" s="23">
        <f>IF(I16="","",VLOOKUP(I16,'種目コード'!$B$2:$C$38,2,0))</f>
      </c>
      <c r="I16" s="24"/>
      <c r="J16" s="6" t="s">
        <v>81</v>
      </c>
    </row>
    <row r="17" spans="1:10" ht="12.75">
      <c r="A17" s="33"/>
      <c r="B17" s="3"/>
      <c r="C17" s="5"/>
      <c r="D17" s="5"/>
      <c r="E17" s="3" t="s">
        <v>12</v>
      </c>
      <c r="F17" s="4"/>
      <c r="G17" s="10"/>
      <c r="H17" s="23">
        <f>IF(I17="","",VLOOKUP(I17,'種目コード'!$B$2:$C$38,2,0))</f>
      </c>
      <c r="I17" s="24"/>
      <c r="J17" s="6" t="s">
        <v>81</v>
      </c>
    </row>
    <row r="18" spans="1:10" ht="12.75">
      <c r="A18" s="33"/>
      <c r="B18" s="3"/>
      <c r="C18" s="5"/>
      <c r="D18" s="5"/>
      <c r="E18" s="3" t="s">
        <v>12</v>
      </c>
      <c r="F18" s="4"/>
      <c r="G18" s="10"/>
      <c r="H18" s="23">
        <f>IF(I18="","",VLOOKUP(I18,'種目コード'!$B$2:$C$38,2,0))</f>
      </c>
      <c r="I18" s="24"/>
      <c r="J18" s="6" t="s">
        <v>81</v>
      </c>
    </row>
    <row r="19" spans="1:10" ht="12.75">
      <c r="A19" s="33"/>
      <c r="B19" s="3"/>
      <c r="C19" s="5" t="s">
        <v>108</v>
      </c>
      <c r="D19" s="5" t="s">
        <v>108</v>
      </c>
      <c r="E19" s="3" t="s">
        <v>108</v>
      </c>
      <c r="F19" s="4" t="s">
        <v>108</v>
      </c>
      <c r="G19" s="10"/>
      <c r="H19" s="23" t="s">
        <v>108</v>
      </c>
      <c r="I19" s="24"/>
      <c r="J19" s="6"/>
    </row>
    <row r="20" ht="12.75">
      <c r="A20" s="33"/>
    </row>
    <row r="21" spans="1:2" ht="12.75">
      <c r="A21" t="s">
        <v>110</v>
      </c>
      <c r="B21" t="s">
        <v>109</v>
      </c>
    </row>
    <row r="22" spans="1:2" ht="12.75">
      <c r="A22" t="s">
        <v>111</v>
      </c>
      <c r="B22" t="s">
        <v>112</v>
      </c>
    </row>
    <row r="23" ht="12.75">
      <c r="B23" t="s">
        <v>118</v>
      </c>
    </row>
    <row r="24" ht="12.75">
      <c r="B24" t="s">
        <v>119</v>
      </c>
    </row>
  </sheetData>
  <sheetProtection/>
  <mergeCells count="3">
    <mergeCell ref="D4:E4"/>
    <mergeCell ref="H4:I4"/>
    <mergeCell ref="H5:J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" sqref="D2:E2"/>
    </sheetView>
  </sheetViews>
  <sheetFormatPr defaultColWidth="9.00390625" defaultRowHeight="13.5"/>
  <cols>
    <col min="1" max="1" width="3.50390625" style="0" bestFit="1" customWidth="1"/>
    <col min="2" max="2" width="5.625" style="0" customWidth="1"/>
    <col min="3" max="4" width="15.625" style="0" customWidth="1"/>
    <col min="5" max="5" width="5.625" style="0" customWidth="1"/>
    <col min="6" max="6" width="15.625" style="0" customWidth="1"/>
    <col min="7" max="7" width="5.625" style="0" customWidth="1"/>
    <col min="8" max="8" width="25.625" style="0" customWidth="1"/>
    <col min="9" max="9" width="6.625" style="0" customWidth="1"/>
    <col min="10" max="10" width="9.625" style="0" customWidth="1"/>
  </cols>
  <sheetData>
    <row r="1" spans="2:10" ht="23.25" customHeight="1">
      <c r="B1" s="22" t="s">
        <v>121</v>
      </c>
      <c r="C1" s="22"/>
      <c r="D1" s="22"/>
      <c r="E1" s="22"/>
      <c r="F1" s="22"/>
      <c r="G1" s="22"/>
      <c r="H1" s="22"/>
      <c r="I1" s="22"/>
      <c r="J1" s="22"/>
    </row>
    <row r="2" spans="2:10" ht="23.25" customHeight="1">
      <c r="B2" s="19"/>
      <c r="C2" s="21" t="s">
        <v>80</v>
      </c>
      <c r="D2" s="38"/>
      <c r="E2" s="39"/>
      <c r="G2" s="21" t="s">
        <v>11</v>
      </c>
      <c r="H2" s="40"/>
      <c r="I2" s="40"/>
      <c r="J2" s="20" t="s">
        <v>104</v>
      </c>
    </row>
    <row r="3" spans="2:10" ht="23.25" customHeight="1">
      <c r="B3" s="18"/>
      <c r="C3" s="18"/>
      <c r="D3" s="18"/>
      <c r="G3" s="21" t="s">
        <v>10</v>
      </c>
      <c r="H3" s="41"/>
      <c r="I3" s="41"/>
      <c r="J3" s="41"/>
    </row>
    <row r="4" ht="12.75">
      <c r="H4" t="s">
        <v>9</v>
      </c>
    </row>
    <row r="5" spans="2:10" ht="27" customHeight="1">
      <c r="B5" s="1" t="s">
        <v>2</v>
      </c>
      <c r="C5" s="1" t="s">
        <v>6</v>
      </c>
      <c r="D5" s="1" t="s">
        <v>3</v>
      </c>
      <c r="E5" s="1" t="s">
        <v>4</v>
      </c>
      <c r="F5" s="1" t="s">
        <v>78</v>
      </c>
      <c r="G5" s="1" t="s">
        <v>1</v>
      </c>
      <c r="H5" s="1" t="s">
        <v>0</v>
      </c>
      <c r="I5" s="36" t="s">
        <v>5</v>
      </c>
      <c r="J5" s="2" t="s">
        <v>79</v>
      </c>
    </row>
    <row r="6" spans="1:10" ht="15" customHeight="1">
      <c r="A6" s="29">
        <v>1</v>
      </c>
      <c r="B6" s="3"/>
      <c r="C6" s="5"/>
      <c r="D6" s="5"/>
      <c r="E6" s="3" t="s">
        <v>12</v>
      </c>
      <c r="F6" s="4"/>
      <c r="G6" s="10"/>
      <c r="H6" s="23" t="str">
        <f>IF(I6="","",VLOOKUP(I6,'種目コード'!$B$2:$C$38,2,0))</f>
        <v>共通１００ｍ</v>
      </c>
      <c r="I6" s="24" t="s">
        <v>13</v>
      </c>
      <c r="J6" s="6"/>
    </row>
    <row r="7" spans="1:10" ht="15" customHeight="1">
      <c r="A7" s="29">
        <v>2</v>
      </c>
      <c r="B7" s="3"/>
      <c r="C7" s="5"/>
      <c r="D7" s="5"/>
      <c r="E7" s="3" t="s">
        <v>12</v>
      </c>
      <c r="F7" s="4"/>
      <c r="G7" s="10"/>
      <c r="H7" s="23" t="str">
        <f>IF(I7="","",VLOOKUP(I7,'種目コード'!$B$2:$C$38,2,0))</f>
        <v>共通１００ｍ</v>
      </c>
      <c r="I7" s="24" t="s">
        <v>13</v>
      </c>
      <c r="J7" s="6"/>
    </row>
    <row r="8" spans="1:10" ht="15" customHeight="1">
      <c r="A8" s="29">
        <v>3</v>
      </c>
      <c r="B8" s="3"/>
      <c r="C8" s="5"/>
      <c r="D8" s="5"/>
      <c r="E8" s="3" t="s">
        <v>12</v>
      </c>
      <c r="F8" s="4"/>
      <c r="G8" s="10"/>
      <c r="H8" s="23" t="str">
        <f>IF(I8="","",VLOOKUP(I8,'種目コード'!$B$2:$C$38,2,0))</f>
        <v>２年１００ｍ</v>
      </c>
      <c r="I8" s="24" t="s">
        <v>14</v>
      </c>
      <c r="J8" s="6"/>
    </row>
    <row r="9" spans="1:10" ht="15" customHeight="1">
      <c r="A9" s="29">
        <v>4</v>
      </c>
      <c r="B9" s="3"/>
      <c r="C9" s="5"/>
      <c r="D9" s="5"/>
      <c r="E9" s="3" t="s">
        <v>12</v>
      </c>
      <c r="F9" s="4"/>
      <c r="G9" s="10"/>
      <c r="H9" s="23" t="str">
        <f>IF(I9="","",VLOOKUP(I9,'種目コード'!$B$2:$C$38,2,0))</f>
        <v>２年１００ｍ</v>
      </c>
      <c r="I9" s="24" t="s">
        <v>14</v>
      </c>
      <c r="J9" s="6"/>
    </row>
    <row r="10" spans="1:10" ht="15" customHeight="1">
      <c r="A10" s="29">
        <v>5</v>
      </c>
      <c r="B10" s="3"/>
      <c r="C10" s="5"/>
      <c r="D10" s="5"/>
      <c r="E10" s="3" t="s">
        <v>12</v>
      </c>
      <c r="F10" s="4"/>
      <c r="G10" s="10"/>
      <c r="H10" s="23" t="str">
        <f>IF(I10="","",VLOOKUP(I10,'種目コード'!$B$2:$C$38,2,0))</f>
        <v>１年１００ｍ</v>
      </c>
      <c r="I10" s="24" t="s">
        <v>15</v>
      </c>
      <c r="J10" s="6"/>
    </row>
    <row r="11" spans="1:10" ht="15" customHeight="1">
      <c r="A11" s="29">
        <v>6</v>
      </c>
      <c r="B11" s="3"/>
      <c r="C11" s="5"/>
      <c r="D11" s="5"/>
      <c r="E11" s="3" t="s">
        <v>12</v>
      </c>
      <c r="F11" s="4"/>
      <c r="G11" s="10"/>
      <c r="H11" s="23" t="str">
        <f>IF(I11="","",VLOOKUP(I11,'種目コード'!$B$2:$C$38,2,0))</f>
        <v>１年１００ｍ</v>
      </c>
      <c r="I11" s="24" t="s">
        <v>15</v>
      </c>
      <c r="J11" s="6"/>
    </row>
    <row r="12" spans="1:10" ht="15" customHeight="1">
      <c r="A12" s="29">
        <v>7</v>
      </c>
      <c r="B12" s="3"/>
      <c r="C12" s="5"/>
      <c r="D12" s="5"/>
      <c r="E12" s="3" t="s">
        <v>12</v>
      </c>
      <c r="F12" s="4"/>
      <c r="G12" s="10"/>
      <c r="H12" s="23" t="str">
        <f>IF(I12="","",VLOOKUP(I12,'種目コード'!$B$2:$C$38,2,0))</f>
        <v>共通２００ｍ</v>
      </c>
      <c r="I12" s="24" t="s">
        <v>18</v>
      </c>
      <c r="J12" s="6"/>
    </row>
    <row r="13" spans="1:10" ht="15" customHeight="1">
      <c r="A13" s="29">
        <v>8</v>
      </c>
      <c r="B13" s="3"/>
      <c r="C13" s="5"/>
      <c r="D13" s="5"/>
      <c r="E13" s="3" t="s">
        <v>12</v>
      </c>
      <c r="F13" s="4"/>
      <c r="G13" s="10"/>
      <c r="H13" s="23" t="str">
        <f>IF(I13="","",VLOOKUP(I13,'種目コード'!$B$2:$C$38,2,0))</f>
        <v>共通２００ｍ</v>
      </c>
      <c r="I13" s="24" t="s">
        <v>18</v>
      </c>
      <c r="J13" s="6"/>
    </row>
    <row r="14" spans="1:10" ht="15" customHeight="1">
      <c r="A14" s="29">
        <v>9</v>
      </c>
      <c r="B14" s="3"/>
      <c r="C14" s="5"/>
      <c r="D14" s="5"/>
      <c r="E14" s="3" t="s">
        <v>12</v>
      </c>
      <c r="F14" s="4"/>
      <c r="G14" s="10"/>
      <c r="H14" s="23" t="str">
        <f>IF(I14="","",VLOOKUP(I14,'種目コード'!$B$2:$C$38,2,0))</f>
        <v>低学年２００ｍ</v>
      </c>
      <c r="I14" s="24" t="s">
        <v>16</v>
      </c>
      <c r="J14" s="6"/>
    </row>
    <row r="15" spans="1:10" ht="15" customHeight="1">
      <c r="A15" s="29">
        <v>10</v>
      </c>
      <c r="B15" s="3"/>
      <c r="C15" s="5"/>
      <c r="D15" s="5"/>
      <c r="E15" s="3" t="s">
        <v>12</v>
      </c>
      <c r="F15" s="4"/>
      <c r="G15" s="10"/>
      <c r="H15" s="23" t="str">
        <f>IF(I15="","",VLOOKUP(I15,'種目コード'!$B$2:$C$38,2,0))</f>
        <v>低学年２００ｍ</v>
      </c>
      <c r="I15" s="24" t="s">
        <v>16</v>
      </c>
      <c r="J15" s="6"/>
    </row>
    <row r="16" spans="1:10" ht="15" customHeight="1">
      <c r="A16" s="29">
        <v>11</v>
      </c>
      <c r="B16" s="3"/>
      <c r="C16" s="5"/>
      <c r="D16" s="5"/>
      <c r="E16" s="3" t="s">
        <v>12</v>
      </c>
      <c r="F16" s="4"/>
      <c r="G16" s="10"/>
      <c r="H16" s="23" t="str">
        <f>IF(I16="","",VLOOKUP(I16,'種目コード'!$B$2:$C$38,2,0))</f>
        <v>共通４００ｍ</v>
      </c>
      <c r="I16" s="24" t="s">
        <v>17</v>
      </c>
      <c r="J16" s="6"/>
    </row>
    <row r="17" spans="1:10" ht="15" customHeight="1">
      <c r="A17" s="29">
        <v>12</v>
      </c>
      <c r="B17" s="3"/>
      <c r="C17" s="5"/>
      <c r="D17" s="5"/>
      <c r="E17" s="3" t="s">
        <v>12</v>
      </c>
      <c r="F17" s="4"/>
      <c r="G17" s="10"/>
      <c r="H17" s="23" t="str">
        <f>IF(I17="","",VLOOKUP(I17,'種目コード'!$B$2:$C$38,2,0))</f>
        <v>共通４００ｍ</v>
      </c>
      <c r="I17" s="24" t="s">
        <v>17</v>
      </c>
      <c r="J17" s="6"/>
    </row>
    <row r="18" spans="1:10" ht="15" customHeight="1">
      <c r="A18" s="29">
        <v>13</v>
      </c>
      <c r="B18" s="3"/>
      <c r="C18" s="5"/>
      <c r="D18" s="5"/>
      <c r="E18" s="3" t="s">
        <v>12</v>
      </c>
      <c r="F18" s="4"/>
      <c r="G18" s="10"/>
      <c r="H18" s="23" t="str">
        <f>IF(I18="","",VLOOKUP(I18,'種目コード'!$B$2:$C$38,2,0))</f>
        <v>共通８００ｍ</v>
      </c>
      <c r="I18" s="24" t="s">
        <v>19</v>
      </c>
      <c r="J18" s="6"/>
    </row>
    <row r="19" spans="1:10" ht="15" customHeight="1">
      <c r="A19" s="29">
        <v>14</v>
      </c>
      <c r="B19" s="3"/>
      <c r="C19" s="5"/>
      <c r="D19" s="5"/>
      <c r="E19" s="3" t="s">
        <v>12</v>
      </c>
      <c r="F19" s="4"/>
      <c r="G19" s="10"/>
      <c r="H19" s="23" t="str">
        <f>IF(I19="","",VLOOKUP(I19,'種目コード'!$B$2:$C$38,2,0))</f>
        <v>共通８００ｍ</v>
      </c>
      <c r="I19" s="24" t="s">
        <v>19</v>
      </c>
      <c r="J19" s="6"/>
    </row>
    <row r="20" spans="1:10" ht="15" customHeight="1">
      <c r="A20" s="29">
        <v>15</v>
      </c>
      <c r="B20" s="3"/>
      <c r="C20" s="5"/>
      <c r="D20" s="5"/>
      <c r="E20" s="3" t="s">
        <v>12</v>
      </c>
      <c r="F20" s="4"/>
      <c r="G20" s="10"/>
      <c r="H20" s="23" t="str">
        <f>IF(I20="","",VLOOKUP(I20,'種目コード'!$B$2:$C$38,2,0))</f>
        <v>共通１５００ｍ</v>
      </c>
      <c r="I20" s="24" t="s">
        <v>20</v>
      </c>
      <c r="J20" s="6"/>
    </row>
    <row r="21" spans="1:10" ht="15" customHeight="1">
      <c r="A21" s="29">
        <v>16</v>
      </c>
      <c r="B21" s="3"/>
      <c r="C21" s="5"/>
      <c r="D21" s="5"/>
      <c r="E21" s="3" t="s">
        <v>12</v>
      </c>
      <c r="F21" s="4"/>
      <c r="G21" s="10"/>
      <c r="H21" s="23" t="str">
        <f>IF(I21="","",VLOOKUP(I21,'種目コード'!$B$2:$C$38,2,0))</f>
        <v>共通１５００ｍ</v>
      </c>
      <c r="I21" s="24" t="s">
        <v>20</v>
      </c>
      <c r="J21" s="6"/>
    </row>
    <row r="22" spans="1:10" ht="15" customHeight="1">
      <c r="A22" s="29">
        <v>17</v>
      </c>
      <c r="B22" s="3"/>
      <c r="C22" s="5"/>
      <c r="D22" s="5"/>
      <c r="E22" s="3" t="s">
        <v>12</v>
      </c>
      <c r="F22" s="4"/>
      <c r="G22" s="10"/>
      <c r="H22" s="23" t="str">
        <f>IF(I22="","",VLOOKUP(I22,'種目コード'!$B$2:$C$38,2,0))</f>
        <v>２年１５００ｍ</v>
      </c>
      <c r="I22" s="24" t="s">
        <v>21</v>
      </c>
      <c r="J22" s="6"/>
    </row>
    <row r="23" spans="1:10" ht="15" customHeight="1">
      <c r="A23" s="29">
        <v>18</v>
      </c>
      <c r="B23" s="3"/>
      <c r="C23" s="5"/>
      <c r="D23" s="5"/>
      <c r="E23" s="3" t="s">
        <v>12</v>
      </c>
      <c r="F23" s="4"/>
      <c r="G23" s="10"/>
      <c r="H23" s="23" t="str">
        <f>IF(I23="","",VLOOKUP(I23,'種目コード'!$B$2:$C$38,2,0))</f>
        <v>２年１５００ｍ</v>
      </c>
      <c r="I23" s="24" t="s">
        <v>21</v>
      </c>
      <c r="J23" s="6"/>
    </row>
    <row r="24" spans="1:10" ht="15" customHeight="1">
      <c r="A24" s="29">
        <v>19</v>
      </c>
      <c r="B24" s="3"/>
      <c r="C24" s="5"/>
      <c r="D24" s="5"/>
      <c r="E24" s="3" t="s">
        <v>12</v>
      </c>
      <c r="F24" s="4"/>
      <c r="G24" s="10"/>
      <c r="H24" s="23" t="str">
        <f>IF(I24="","",VLOOKUP(I24,'種目コード'!$B$2:$C$38,2,0))</f>
        <v>１年１５００ｍ</v>
      </c>
      <c r="I24" s="24" t="s">
        <v>22</v>
      </c>
      <c r="J24" s="6"/>
    </row>
    <row r="25" spans="1:10" ht="15" customHeight="1">
      <c r="A25" s="29">
        <v>20</v>
      </c>
      <c r="B25" s="3"/>
      <c r="C25" s="5"/>
      <c r="D25" s="5"/>
      <c r="E25" s="3" t="s">
        <v>12</v>
      </c>
      <c r="F25" s="4"/>
      <c r="G25" s="10"/>
      <c r="H25" s="23" t="str">
        <f>IF(I25="","",VLOOKUP(I25,'種目コード'!$B$2:$C$38,2,0))</f>
        <v>１年１５００ｍ</v>
      </c>
      <c r="I25" s="24" t="s">
        <v>22</v>
      </c>
      <c r="J25" s="6"/>
    </row>
    <row r="26" spans="1:10" ht="15" customHeight="1">
      <c r="A26" s="29">
        <v>21</v>
      </c>
      <c r="B26" s="3"/>
      <c r="C26" s="5"/>
      <c r="D26" s="5"/>
      <c r="E26" s="3" t="s">
        <v>12</v>
      </c>
      <c r="F26" s="4"/>
      <c r="G26" s="10"/>
      <c r="H26" s="23" t="str">
        <f>IF(I26="","",VLOOKUP(I26,'種目コード'!$B$2:$C$38,2,0))</f>
        <v>共通３０００ｍ</v>
      </c>
      <c r="I26" s="24" t="s">
        <v>23</v>
      </c>
      <c r="J26" s="6"/>
    </row>
    <row r="27" spans="1:10" ht="15" customHeight="1">
      <c r="A27" s="29">
        <v>22</v>
      </c>
      <c r="B27" s="3"/>
      <c r="C27" s="5"/>
      <c r="D27" s="5"/>
      <c r="E27" s="3" t="s">
        <v>12</v>
      </c>
      <c r="F27" s="4"/>
      <c r="G27" s="10"/>
      <c r="H27" s="23" t="str">
        <f>IF(I27="","",VLOOKUP(I27,'種目コード'!$B$2:$C$38,2,0))</f>
        <v>共通３０００ｍ</v>
      </c>
      <c r="I27" s="24" t="s">
        <v>23</v>
      </c>
      <c r="J27" s="6"/>
    </row>
    <row r="28" spans="1:10" ht="15" customHeight="1">
      <c r="A28" s="29">
        <v>23</v>
      </c>
      <c r="B28" s="3"/>
      <c r="C28" s="5"/>
      <c r="D28" s="5"/>
      <c r="E28" s="3" t="s">
        <v>12</v>
      </c>
      <c r="F28" s="4"/>
      <c r="G28" s="10"/>
      <c r="H28" s="23" t="str">
        <f>IF(I28="","",VLOOKUP(I28,'種目コード'!$B$2:$C$38,2,0))</f>
        <v>共通110mH(0.914_9.14)</v>
      </c>
      <c r="I28" s="24" t="s">
        <v>84</v>
      </c>
      <c r="J28" s="6"/>
    </row>
    <row r="29" spans="1:10" ht="15" customHeight="1">
      <c r="A29" s="29">
        <v>24</v>
      </c>
      <c r="B29" s="3"/>
      <c r="C29" s="5"/>
      <c r="D29" s="5"/>
      <c r="E29" s="3" t="s">
        <v>12</v>
      </c>
      <c r="F29" s="4"/>
      <c r="G29" s="10"/>
      <c r="H29" s="23" t="str">
        <f>IF(I29="","",VLOOKUP(I29,'種目コード'!$B$2:$C$38,2,0))</f>
        <v>共通110mH(0.914_9.14)</v>
      </c>
      <c r="I29" s="24" t="s">
        <v>84</v>
      </c>
      <c r="J29" s="6"/>
    </row>
    <row r="30" spans="1:10" ht="15" customHeight="1">
      <c r="A30" s="29">
        <v>25</v>
      </c>
      <c r="B30" s="3"/>
      <c r="C30" s="5"/>
      <c r="D30" s="5"/>
      <c r="E30" s="3" t="s">
        <v>12</v>
      </c>
      <c r="F30" s="4"/>
      <c r="G30" s="10"/>
      <c r="H30" s="23" t="str">
        <f>IF(I30="","",VLOOKUP(I30,'種目コード'!$B$2:$C$38,2,0))</f>
        <v>２年110mH(0.914_9.14)</v>
      </c>
      <c r="I30" s="24" t="s">
        <v>85</v>
      </c>
      <c r="J30" s="6"/>
    </row>
    <row r="31" spans="1:10" ht="15" customHeight="1">
      <c r="A31" s="29">
        <v>26</v>
      </c>
      <c r="B31" s="3"/>
      <c r="C31" s="5"/>
      <c r="D31" s="5"/>
      <c r="E31" s="3" t="s">
        <v>12</v>
      </c>
      <c r="F31" s="4"/>
      <c r="G31" s="10"/>
      <c r="H31" s="23" t="str">
        <f>IF(I31="","",VLOOKUP(I31,'種目コード'!$B$2:$C$38,2,0))</f>
        <v>２年110mH(0.914_9.14)</v>
      </c>
      <c r="I31" s="24" t="s">
        <v>85</v>
      </c>
      <c r="J31" s="6"/>
    </row>
    <row r="32" spans="1:10" ht="15" customHeight="1">
      <c r="A32" s="29">
        <v>27</v>
      </c>
      <c r="B32" s="3"/>
      <c r="C32" s="5"/>
      <c r="D32" s="5"/>
      <c r="E32" s="3" t="s">
        <v>12</v>
      </c>
      <c r="F32" s="4"/>
      <c r="G32" s="10"/>
      <c r="H32" s="23" t="str">
        <f>IF(I32="","",VLOOKUP(I32,'種目コード'!$B$2:$C$38,2,0))</f>
        <v>１年100mH(0.864_8.5)</v>
      </c>
      <c r="I32" s="24" t="s">
        <v>83</v>
      </c>
      <c r="J32" s="6"/>
    </row>
    <row r="33" spans="1:10" ht="15" customHeight="1">
      <c r="A33" s="29">
        <v>28</v>
      </c>
      <c r="B33" s="3"/>
      <c r="C33" s="5"/>
      <c r="D33" s="5"/>
      <c r="E33" s="3" t="s">
        <v>12</v>
      </c>
      <c r="F33" s="4"/>
      <c r="G33" s="10"/>
      <c r="H33" s="23" t="str">
        <f>IF(I33="","",VLOOKUP(I33,'種目コード'!$B$2:$C$38,2,0))</f>
        <v>１年100mH(0.864_8.5)</v>
      </c>
      <c r="I33" s="24" t="s">
        <v>83</v>
      </c>
      <c r="J33" s="6"/>
    </row>
    <row r="34" spans="1:10" ht="15" customHeight="1">
      <c r="A34" s="29">
        <v>29</v>
      </c>
      <c r="B34" s="3"/>
      <c r="C34" s="5"/>
      <c r="D34" s="5"/>
      <c r="E34" s="3" t="s">
        <v>12</v>
      </c>
      <c r="F34" s="4"/>
      <c r="G34" s="10"/>
      <c r="H34" s="23" t="str">
        <f>IF(I34="","",VLOOKUP(I34,'種目コード'!$B$2:$C$38,2,0))</f>
        <v>共通走高跳</v>
      </c>
      <c r="I34" s="24" t="s">
        <v>24</v>
      </c>
      <c r="J34" s="6"/>
    </row>
    <row r="35" spans="1:10" ht="15" customHeight="1">
      <c r="A35" s="29">
        <v>30</v>
      </c>
      <c r="B35" s="3"/>
      <c r="C35" s="5"/>
      <c r="D35" s="5"/>
      <c r="E35" s="3" t="s">
        <v>12</v>
      </c>
      <c r="F35" s="4"/>
      <c r="G35" s="10"/>
      <c r="H35" s="23" t="str">
        <f>IF(I35="","",VLOOKUP(I35,'種目コード'!$B$2:$C$38,2,0))</f>
        <v>共通走高跳</v>
      </c>
      <c r="I35" s="24" t="s">
        <v>24</v>
      </c>
      <c r="J35" s="6"/>
    </row>
    <row r="36" spans="1:10" ht="15" customHeight="1">
      <c r="A36" s="29">
        <v>31</v>
      </c>
      <c r="B36" s="3"/>
      <c r="C36" s="5"/>
      <c r="D36" s="5"/>
      <c r="E36" s="3" t="s">
        <v>12</v>
      </c>
      <c r="F36" s="4"/>
      <c r="G36" s="10"/>
      <c r="H36" s="23" t="str">
        <f>IF(I36="","",VLOOKUP(I36,'種目コード'!$B$2:$C$38,2,0))</f>
        <v>２年走高跳</v>
      </c>
      <c r="I36" s="24" t="s">
        <v>25</v>
      </c>
      <c r="J36" s="6"/>
    </row>
    <row r="37" spans="1:10" ht="15" customHeight="1">
      <c r="A37" s="29">
        <v>32</v>
      </c>
      <c r="B37" s="3"/>
      <c r="C37" s="5"/>
      <c r="D37" s="5"/>
      <c r="E37" s="3" t="s">
        <v>12</v>
      </c>
      <c r="F37" s="4"/>
      <c r="G37" s="10"/>
      <c r="H37" s="23" t="str">
        <f>IF(I37="","",VLOOKUP(I37,'種目コード'!$B$2:$C$38,2,0))</f>
        <v>２年走高跳</v>
      </c>
      <c r="I37" s="24" t="s">
        <v>25</v>
      </c>
      <c r="J37" s="6"/>
    </row>
    <row r="38" spans="1:10" ht="15" customHeight="1">
      <c r="A38" s="29">
        <v>33</v>
      </c>
      <c r="B38" s="3"/>
      <c r="C38" s="5"/>
      <c r="D38" s="5"/>
      <c r="E38" s="3" t="s">
        <v>12</v>
      </c>
      <c r="F38" s="4"/>
      <c r="G38" s="10"/>
      <c r="H38" s="23" t="str">
        <f>IF(I38="","",VLOOKUP(I38,'種目コード'!$B$2:$C$38,2,0))</f>
        <v>１年走高跳</v>
      </c>
      <c r="I38" s="24" t="s">
        <v>26</v>
      </c>
      <c r="J38" s="6"/>
    </row>
    <row r="39" spans="1:10" ht="15" customHeight="1">
      <c r="A39" s="29">
        <v>34</v>
      </c>
      <c r="B39" s="3"/>
      <c r="C39" s="5"/>
      <c r="D39" s="5"/>
      <c r="E39" s="3" t="s">
        <v>12</v>
      </c>
      <c r="F39" s="4"/>
      <c r="G39" s="10"/>
      <c r="H39" s="23" t="str">
        <f>IF(I39="","",VLOOKUP(I39,'種目コード'!$B$2:$C$38,2,0))</f>
        <v>１年走高跳</v>
      </c>
      <c r="I39" s="24" t="s">
        <v>26</v>
      </c>
      <c r="J39" s="6"/>
    </row>
    <row r="40" spans="1:10" ht="15" customHeight="1">
      <c r="A40" s="29">
        <v>35</v>
      </c>
      <c r="B40" s="3"/>
      <c r="C40" s="5"/>
      <c r="D40" s="5"/>
      <c r="E40" s="3" t="s">
        <v>12</v>
      </c>
      <c r="F40" s="4"/>
      <c r="G40" s="10"/>
      <c r="H40" s="23" t="str">
        <f>IF(I40="","",VLOOKUP(I40,'種目コード'!$B$2:$C$38,2,0))</f>
        <v>共通棒高跳</v>
      </c>
      <c r="I40" s="24" t="s">
        <v>27</v>
      </c>
      <c r="J40" s="6"/>
    </row>
    <row r="41" spans="1:10" ht="15" customHeight="1">
      <c r="A41" s="29">
        <v>36</v>
      </c>
      <c r="B41" s="3"/>
      <c r="C41" s="5"/>
      <c r="D41" s="5"/>
      <c r="E41" s="3" t="s">
        <v>12</v>
      </c>
      <c r="F41" s="4"/>
      <c r="G41" s="10"/>
      <c r="H41" s="23" t="str">
        <f>IF(I41="","",VLOOKUP(I41,'種目コード'!$B$2:$C$38,2,0))</f>
        <v>共通棒高跳</v>
      </c>
      <c r="I41" s="24" t="s">
        <v>27</v>
      </c>
      <c r="J41" s="6"/>
    </row>
    <row r="42" spans="1:10" ht="15" customHeight="1">
      <c r="A42" s="29">
        <v>37</v>
      </c>
      <c r="B42" s="3"/>
      <c r="C42" s="5"/>
      <c r="D42" s="5"/>
      <c r="E42" s="3" t="s">
        <v>12</v>
      </c>
      <c r="F42" s="4"/>
      <c r="G42" s="10"/>
      <c r="H42" s="23" t="str">
        <f>IF(I42="","",VLOOKUP(I42,'種目コード'!$B$2:$C$38,2,0))</f>
        <v>共通走幅跳</v>
      </c>
      <c r="I42" s="24" t="s">
        <v>28</v>
      </c>
      <c r="J42" s="6"/>
    </row>
    <row r="43" spans="1:10" ht="15" customHeight="1">
      <c r="A43" s="29">
        <v>38</v>
      </c>
      <c r="B43" s="3"/>
      <c r="C43" s="5"/>
      <c r="D43" s="5"/>
      <c r="E43" s="3" t="s">
        <v>12</v>
      </c>
      <c r="F43" s="4"/>
      <c r="G43" s="10"/>
      <c r="H43" s="23" t="str">
        <f>IF(I43="","",VLOOKUP(I43,'種目コード'!$B$2:$C$38,2,0))</f>
        <v>共通走幅跳</v>
      </c>
      <c r="I43" s="24" t="s">
        <v>28</v>
      </c>
      <c r="J43" s="6"/>
    </row>
    <row r="44" spans="1:10" ht="15" customHeight="1">
      <c r="A44" s="29">
        <v>39</v>
      </c>
      <c r="B44" s="3"/>
      <c r="C44" s="5"/>
      <c r="D44" s="5"/>
      <c r="E44" s="3" t="s">
        <v>12</v>
      </c>
      <c r="F44" s="4"/>
      <c r="G44" s="10"/>
      <c r="H44" s="23" t="str">
        <f>IF(I44="","",VLOOKUP(I44,'種目コード'!$B$2:$C$38,2,0))</f>
        <v>２年走幅跳</v>
      </c>
      <c r="I44" s="24" t="s">
        <v>29</v>
      </c>
      <c r="J44" s="6"/>
    </row>
    <row r="45" spans="1:10" ht="15" customHeight="1">
      <c r="A45" s="29">
        <v>40</v>
      </c>
      <c r="B45" s="3"/>
      <c r="C45" s="5"/>
      <c r="D45" s="5"/>
      <c r="E45" s="3" t="s">
        <v>12</v>
      </c>
      <c r="F45" s="4"/>
      <c r="G45" s="10"/>
      <c r="H45" s="23" t="str">
        <f>IF(I45="","",VLOOKUP(I45,'種目コード'!$B$2:$C$38,2,0))</f>
        <v>２年走幅跳</v>
      </c>
      <c r="I45" s="24" t="s">
        <v>29</v>
      </c>
      <c r="J45" s="6"/>
    </row>
    <row r="46" spans="1:10" ht="15" customHeight="1">
      <c r="A46" s="29">
        <v>41</v>
      </c>
      <c r="B46" s="3"/>
      <c r="C46" s="5"/>
      <c r="D46" s="5"/>
      <c r="E46" s="3" t="s">
        <v>12</v>
      </c>
      <c r="F46" s="4"/>
      <c r="G46" s="10"/>
      <c r="H46" s="23" t="str">
        <f>IF(I46="","",VLOOKUP(I46,'種目コード'!$B$2:$C$38,2,0))</f>
        <v>１年走幅跳</v>
      </c>
      <c r="I46" s="24" t="s">
        <v>30</v>
      </c>
      <c r="J46" s="6"/>
    </row>
    <row r="47" spans="1:10" ht="15" customHeight="1">
      <c r="A47" s="29">
        <v>42</v>
      </c>
      <c r="B47" s="3"/>
      <c r="C47" s="5"/>
      <c r="D47" s="5"/>
      <c r="E47" s="3" t="s">
        <v>12</v>
      </c>
      <c r="F47" s="4"/>
      <c r="G47" s="10"/>
      <c r="H47" s="23" t="str">
        <f>IF(I47="","",VLOOKUP(I47,'種目コード'!$B$2:$C$38,2,0))</f>
        <v>１年走幅跳</v>
      </c>
      <c r="I47" s="24" t="s">
        <v>30</v>
      </c>
      <c r="J47" s="6"/>
    </row>
    <row r="48" spans="1:10" ht="15" customHeight="1">
      <c r="A48" s="29">
        <v>43</v>
      </c>
      <c r="B48" s="3"/>
      <c r="C48" s="5"/>
      <c r="D48" s="5"/>
      <c r="E48" s="3" t="s">
        <v>12</v>
      </c>
      <c r="F48" s="4"/>
      <c r="G48" s="10"/>
      <c r="H48" s="23" t="str">
        <f>IF(I48="","",VLOOKUP(I48,'種目コード'!$B$2:$C$38,2,0))</f>
        <v>共通砲丸投(5.0kg)</v>
      </c>
      <c r="I48" s="24" t="s">
        <v>31</v>
      </c>
      <c r="J48" s="6"/>
    </row>
    <row r="49" spans="1:10" ht="15" customHeight="1">
      <c r="A49" s="29">
        <v>44</v>
      </c>
      <c r="B49" s="3"/>
      <c r="C49" s="5"/>
      <c r="D49" s="5"/>
      <c r="E49" s="3" t="s">
        <v>12</v>
      </c>
      <c r="F49" s="4"/>
      <c r="G49" s="10"/>
      <c r="H49" s="23" t="str">
        <f>IF(I49="","",VLOOKUP(I49,'種目コード'!$B$2:$C$38,2,0))</f>
        <v>共通砲丸投(5.0kg)</v>
      </c>
      <c r="I49" s="24" t="s">
        <v>31</v>
      </c>
      <c r="J49" s="6"/>
    </row>
    <row r="50" spans="1:10" ht="15" customHeight="1">
      <c r="A50" s="29">
        <v>45</v>
      </c>
      <c r="B50" s="3"/>
      <c r="C50" s="5"/>
      <c r="D50" s="5"/>
      <c r="E50" s="3" t="s">
        <v>12</v>
      </c>
      <c r="F50" s="4"/>
      <c r="G50" s="10"/>
      <c r="H50" s="23" t="str">
        <f>IF(I50="","",VLOOKUP(I50,'種目コード'!$B$2:$C$38,2,0))</f>
        <v>２年砲丸投(5.0kg)</v>
      </c>
      <c r="I50" s="24" t="s">
        <v>32</v>
      </c>
      <c r="J50" s="6"/>
    </row>
    <row r="51" spans="1:10" ht="15" customHeight="1">
      <c r="A51" s="29">
        <v>46</v>
      </c>
      <c r="B51" s="3"/>
      <c r="C51" s="5"/>
      <c r="D51" s="5"/>
      <c r="E51" s="3" t="s">
        <v>12</v>
      </c>
      <c r="F51" s="4"/>
      <c r="G51" s="10"/>
      <c r="H51" s="23" t="str">
        <f>IF(I51="","",VLOOKUP(I51,'種目コード'!$B$2:$C$38,2,0))</f>
        <v>２年砲丸投(5.0kg)</v>
      </c>
      <c r="I51" s="24" t="s">
        <v>32</v>
      </c>
      <c r="J51" s="6"/>
    </row>
    <row r="52" spans="1:10" ht="15" customHeight="1">
      <c r="A52" s="29">
        <v>47</v>
      </c>
      <c r="B52" s="3"/>
      <c r="C52" s="5"/>
      <c r="D52" s="5"/>
      <c r="E52" s="3" t="s">
        <v>12</v>
      </c>
      <c r="F52" s="4"/>
      <c r="G52" s="10"/>
      <c r="H52" s="23" t="str">
        <f>IF(I52="","",VLOOKUP(I52,'種目コード'!$B$2:$C$38,2,0))</f>
        <v>１年砲丸投(4.0kg)</v>
      </c>
      <c r="I52" s="24" t="s">
        <v>33</v>
      </c>
      <c r="J52" s="6"/>
    </row>
    <row r="53" spans="1:10" ht="15" customHeight="1">
      <c r="A53" s="29">
        <v>48</v>
      </c>
      <c r="B53" s="3"/>
      <c r="C53" s="5"/>
      <c r="D53" s="5"/>
      <c r="E53" s="3" t="s">
        <v>12</v>
      </c>
      <c r="F53" s="4"/>
      <c r="G53" s="10"/>
      <c r="H53" s="23" t="str">
        <f>IF(I53="","",VLOOKUP(I53,'種目コード'!$B$2:$C$38,2,0))</f>
        <v>１年砲丸投(4.0kg)</v>
      </c>
      <c r="I53" s="24" t="s">
        <v>33</v>
      </c>
      <c r="J53" s="6"/>
    </row>
    <row r="54" spans="1:10" ht="15" customHeight="1">
      <c r="A54" s="29">
        <v>49</v>
      </c>
      <c r="B54" s="3"/>
      <c r="C54" s="5"/>
      <c r="D54" s="5"/>
      <c r="E54" s="3" t="s">
        <v>12</v>
      </c>
      <c r="F54" s="4"/>
      <c r="G54" s="10"/>
      <c r="H54" s="23" t="str">
        <f>IF(I54="","",VLOOKUP(I54,'種目コード'!$B$2:$C$38,2,0))</f>
        <v>共通円盤投(1.5kg)</v>
      </c>
      <c r="I54" s="24" t="s">
        <v>34</v>
      </c>
      <c r="J54" s="6"/>
    </row>
    <row r="55" spans="1:10" ht="15" customHeight="1">
      <c r="A55" s="29">
        <v>50</v>
      </c>
      <c r="B55" s="3"/>
      <c r="C55" s="5"/>
      <c r="D55" s="5"/>
      <c r="E55" s="3" t="s">
        <v>12</v>
      </c>
      <c r="F55" s="4"/>
      <c r="G55" s="10"/>
      <c r="H55" s="23" t="str">
        <f>IF(I55="","",VLOOKUP(I55,'種目コード'!$B$2:$C$38,2,0))</f>
        <v>共通円盤投(1.5kg)</v>
      </c>
      <c r="I55" s="24" t="s">
        <v>34</v>
      </c>
      <c r="J55" s="6"/>
    </row>
    <row r="56" spans="1:10" ht="15" customHeight="1">
      <c r="A56" s="29"/>
      <c r="B56" s="3"/>
      <c r="C56" s="5"/>
      <c r="D56" s="5"/>
      <c r="E56" s="3" t="s">
        <v>12</v>
      </c>
      <c r="F56" s="4"/>
      <c r="G56" s="10"/>
      <c r="H56" s="23" t="str">
        <f>IF(I56="","",VLOOKUP(I56,'種目コード'!$B$2:$C$38,2,0))</f>
        <v>共通４✕１００ｍ</v>
      </c>
      <c r="I56" s="24" t="s">
        <v>35</v>
      </c>
      <c r="J56" s="6"/>
    </row>
    <row r="57" spans="1:10" ht="15" customHeight="1">
      <c r="A57" s="29"/>
      <c r="B57" s="3"/>
      <c r="C57" s="5"/>
      <c r="D57" s="5"/>
      <c r="E57" s="3" t="s">
        <v>12</v>
      </c>
      <c r="F57" s="4"/>
      <c r="G57" s="10"/>
      <c r="H57" s="23" t="str">
        <f>IF(I57="","",VLOOKUP(I57,'種目コード'!$B$2:$C$38,2,0))</f>
        <v>共通４✕１００ｍ</v>
      </c>
      <c r="I57" s="24" t="s">
        <v>35</v>
      </c>
      <c r="J57" s="6"/>
    </row>
    <row r="58" spans="1:10" ht="15" customHeight="1">
      <c r="A58" s="29"/>
      <c r="B58" s="3"/>
      <c r="C58" s="5"/>
      <c r="D58" s="5"/>
      <c r="E58" s="3" t="s">
        <v>12</v>
      </c>
      <c r="F58" s="4"/>
      <c r="G58" s="10"/>
      <c r="H58" s="23" t="str">
        <f>IF(I58="","",VLOOKUP(I58,'種目コード'!$B$2:$C$38,2,0))</f>
        <v>共通４✕１００ｍ</v>
      </c>
      <c r="I58" s="24" t="s">
        <v>35</v>
      </c>
      <c r="J58" s="6"/>
    </row>
    <row r="59" spans="1:10" ht="15" customHeight="1">
      <c r="A59" s="29"/>
      <c r="B59" s="3"/>
      <c r="C59" s="5"/>
      <c r="D59" s="5"/>
      <c r="E59" s="3" t="s">
        <v>12</v>
      </c>
      <c r="F59" s="4"/>
      <c r="G59" s="10"/>
      <c r="H59" s="23" t="str">
        <f>IF(I59="","",VLOOKUP(I59,'種目コード'!$B$2:$C$38,2,0))</f>
        <v>共通４✕１００ｍ</v>
      </c>
      <c r="I59" s="24" t="s">
        <v>35</v>
      </c>
      <c r="J59" s="6"/>
    </row>
    <row r="60" spans="1:10" ht="15" customHeight="1">
      <c r="A60" s="29"/>
      <c r="B60" s="3"/>
      <c r="C60" s="5"/>
      <c r="D60" s="5"/>
      <c r="E60" s="3" t="s">
        <v>12</v>
      </c>
      <c r="F60" s="4"/>
      <c r="G60" s="10"/>
      <c r="H60" s="23" t="str">
        <f>IF(I60="","",VLOOKUP(I60,'種目コード'!$B$2:$C$38,2,0))</f>
        <v>共通４✕１００ｍ</v>
      </c>
      <c r="I60" s="24" t="s">
        <v>35</v>
      </c>
      <c r="J60" s="6"/>
    </row>
    <row r="61" spans="1:10" ht="15" customHeight="1">
      <c r="A61" s="29"/>
      <c r="B61" s="3"/>
      <c r="C61" s="5"/>
      <c r="D61" s="5"/>
      <c r="E61" s="3" t="s">
        <v>12</v>
      </c>
      <c r="F61" s="4"/>
      <c r="G61" s="10"/>
      <c r="H61" s="23" t="str">
        <f>IF(I61="","",VLOOKUP(I61,'種目コード'!$B$2:$C$38,2,0))</f>
        <v>共通４✕１００ｍ</v>
      </c>
      <c r="I61" s="24" t="s">
        <v>35</v>
      </c>
      <c r="J61" s="6"/>
    </row>
    <row r="62" spans="1:10" ht="15" customHeight="1">
      <c r="A62" s="29"/>
      <c r="B62" s="3"/>
      <c r="C62" s="5"/>
      <c r="D62" s="5"/>
      <c r="E62" s="3" t="s">
        <v>12</v>
      </c>
      <c r="F62" s="4"/>
      <c r="G62" s="10"/>
      <c r="H62" s="23" t="str">
        <f>IF(I62="","",VLOOKUP(I62,'種目コード'!$B$2:$C$38,2,0))</f>
        <v>低学年４✕１００ｍ</v>
      </c>
      <c r="I62" s="24" t="s">
        <v>75</v>
      </c>
      <c r="J62" s="6"/>
    </row>
    <row r="63" spans="1:10" ht="15" customHeight="1">
      <c r="A63" s="29"/>
      <c r="B63" s="3"/>
      <c r="C63" s="5"/>
      <c r="D63" s="5"/>
      <c r="E63" s="3" t="s">
        <v>12</v>
      </c>
      <c r="F63" s="4"/>
      <c r="G63" s="10"/>
      <c r="H63" s="23" t="str">
        <f>IF(I63="","",VLOOKUP(I63,'種目コード'!$B$2:$C$38,2,0))</f>
        <v>低学年４✕１００ｍ</v>
      </c>
      <c r="I63" s="24" t="s">
        <v>75</v>
      </c>
      <c r="J63" s="6"/>
    </row>
    <row r="64" spans="1:10" ht="15" customHeight="1">
      <c r="A64" s="29"/>
      <c r="B64" s="3"/>
      <c r="C64" s="5"/>
      <c r="D64" s="5"/>
      <c r="E64" s="3" t="s">
        <v>12</v>
      </c>
      <c r="F64" s="4"/>
      <c r="G64" s="10"/>
      <c r="H64" s="23" t="str">
        <f>IF(I64="","",VLOOKUP(I64,'種目コード'!$B$2:$C$38,2,0))</f>
        <v>低学年４✕１００ｍ</v>
      </c>
      <c r="I64" s="24" t="s">
        <v>75</v>
      </c>
      <c r="J64" s="6"/>
    </row>
    <row r="65" spans="1:10" ht="15" customHeight="1">
      <c r="A65" s="29"/>
      <c r="B65" s="3"/>
      <c r="C65" s="5"/>
      <c r="D65" s="5"/>
      <c r="E65" s="3" t="s">
        <v>12</v>
      </c>
      <c r="F65" s="4"/>
      <c r="G65" s="10"/>
      <c r="H65" s="23" t="str">
        <f>IF(I65="","",VLOOKUP(I65,'種目コード'!$B$2:$C$38,2,0))</f>
        <v>低学年４✕１００ｍ</v>
      </c>
      <c r="I65" s="24" t="s">
        <v>75</v>
      </c>
      <c r="J65" s="6"/>
    </row>
    <row r="66" spans="1:10" ht="15" customHeight="1">
      <c r="A66" s="29"/>
      <c r="B66" s="3"/>
      <c r="C66" s="5"/>
      <c r="D66" s="5"/>
      <c r="E66" s="3" t="s">
        <v>12</v>
      </c>
      <c r="F66" s="4"/>
      <c r="G66" s="10"/>
      <c r="H66" s="23" t="str">
        <f>IF(I66="","",VLOOKUP(I66,'種目コード'!$B$2:$C$38,2,0))</f>
        <v>低学年４✕１００ｍ</v>
      </c>
      <c r="I66" s="24" t="s">
        <v>75</v>
      </c>
      <c r="J66" s="6"/>
    </row>
    <row r="67" spans="1:10" ht="15" customHeight="1">
      <c r="A67" s="29"/>
      <c r="B67" s="3"/>
      <c r="C67" s="5"/>
      <c r="D67" s="5"/>
      <c r="E67" s="3" t="s">
        <v>12</v>
      </c>
      <c r="F67" s="4"/>
      <c r="G67" s="10"/>
      <c r="H67" s="23" t="str">
        <f>IF(I67="","",VLOOKUP(I67,'種目コード'!$B$2:$C$38,2,0))</f>
        <v>低学年４✕１００ｍ</v>
      </c>
      <c r="I67" s="24" t="s">
        <v>75</v>
      </c>
      <c r="J67" s="6"/>
    </row>
    <row r="68" spans="1:10" ht="15" customHeight="1">
      <c r="A68" s="29"/>
      <c r="B68" s="3"/>
      <c r="C68" s="5"/>
      <c r="D68" s="5"/>
      <c r="E68" s="3" t="s">
        <v>12</v>
      </c>
      <c r="F68" s="4"/>
      <c r="G68" s="10"/>
      <c r="H68" s="23">
        <f>IF(I68="","",VLOOKUP(I68,'種目コード'!$B$2:$C$38,2,0))</f>
      </c>
      <c r="I68" s="24"/>
      <c r="J68" s="6" t="s">
        <v>81</v>
      </c>
    </row>
    <row r="69" spans="1:10" ht="15" customHeight="1">
      <c r="A69" s="29"/>
      <c r="B69" s="3"/>
      <c r="C69" s="5"/>
      <c r="D69" s="5"/>
      <c r="E69" s="3" t="s">
        <v>12</v>
      </c>
      <c r="F69" s="4"/>
      <c r="G69" s="10"/>
      <c r="H69" s="23">
        <f>IF(I69="","",VLOOKUP(I69,'種目コード'!$B$2:$C$38,2,0))</f>
      </c>
      <c r="I69" s="24"/>
      <c r="J69" s="6" t="s">
        <v>81</v>
      </c>
    </row>
    <row r="70" spans="1:10" ht="15" customHeight="1">
      <c r="A70" s="29"/>
      <c r="B70" s="3"/>
      <c r="C70" s="5"/>
      <c r="D70" s="5"/>
      <c r="E70" s="3" t="s">
        <v>12</v>
      </c>
      <c r="F70" s="4"/>
      <c r="G70" s="10"/>
      <c r="H70" s="23">
        <f>IF(I70="","",VLOOKUP(I70,'種目コード'!$B$2:$C$38,2,0))</f>
      </c>
      <c r="I70" s="24"/>
      <c r="J70" s="6" t="s">
        <v>81</v>
      </c>
    </row>
    <row r="71" spans="1:10" ht="15" customHeight="1">
      <c r="A71" s="29"/>
      <c r="B71" s="3"/>
      <c r="C71" s="5"/>
      <c r="D71" s="5"/>
      <c r="E71" s="3" t="s">
        <v>12</v>
      </c>
      <c r="F71" s="4"/>
      <c r="G71" s="10"/>
      <c r="H71" s="23">
        <f>IF(I71="","",VLOOKUP(I71,'種目コード'!$B$2:$C$38,2,0))</f>
      </c>
      <c r="I71" s="24"/>
      <c r="J71" s="6" t="s">
        <v>81</v>
      </c>
    </row>
    <row r="72" spans="1:10" ht="15" customHeight="1">
      <c r="A72" s="29"/>
      <c r="B72" s="3"/>
      <c r="C72" s="5"/>
      <c r="D72" s="5"/>
      <c r="E72" s="3" t="s">
        <v>12</v>
      </c>
      <c r="F72" s="4"/>
      <c r="G72" s="10"/>
      <c r="H72" s="23">
        <f>IF(I72="","",VLOOKUP(I72,'種目コード'!$B$2:$C$38,2,0))</f>
      </c>
      <c r="I72" s="24"/>
      <c r="J72" s="6" t="s">
        <v>81</v>
      </c>
    </row>
    <row r="73" spans="1:10" ht="15" customHeight="1">
      <c r="A73" s="29"/>
      <c r="B73" s="3"/>
      <c r="C73" s="5"/>
      <c r="D73" s="5"/>
      <c r="E73" s="3" t="s">
        <v>12</v>
      </c>
      <c r="F73" s="4"/>
      <c r="G73" s="10"/>
      <c r="H73" s="23">
        <f>IF(I73="","",VLOOKUP(I73,'種目コード'!$B$2:$C$38,2,0))</f>
      </c>
      <c r="I73" s="24"/>
      <c r="J73" s="6" t="s">
        <v>81</v>
      </c>
    </row>
    <row r="74" spans="1:10" ht="15" customHeight="1">
      <c r="A74" s="29"/>
      <c r="B74" s="3"/>
      <c r="C74" s="5"/>
      <c r="D74" s="5"/>
      <c r="E74" s="3" t="s">
        <v>12</v>
      </c>
      <c r="F74" s="4"/>
      <c r="G74" s="10"/>
      <c r="H74" s="23">
        <f>IF(I74="","",VLOOKUP(I74,'種目コード'!$B$2:$C$38,2,0))</f>
      </c>
      <c r="I74" s="24"/>
      <c r="J74" s="6" t="s">
        <v>81</v>
      </c>
    </row>
    <row r="75" spans="1:10" ht="15" customHeight="1">
      <c r="A75" s="29"/>
      <c r="B75" s="3"/>
      <c r="C75" s="5"/>
      <c r="D75" s="5"/>
      <c r="E75" s="3" t="s">
        <v>12</v>
      </c>
      <c r="F75" s="4"/>
      <c r="G75" s="10"/>
      <c r="H75" s="23">
        <f>IF(I75="","",VLOOKUP(I75,'種目コード'!$B$2:$C$38,2,0))</f>
      </c>
      <c r="I75" s="24"/>
      <c r="J75" s="6" t="s">
        <v>81</v>
      </c>
    </row>
    <row r="76" spans="2:10" ht="15" customHeight="1">
      <c r="B76" s="3"/>
      <c r="C76" s="5"/>
      <c r="D76" s="5"/>
      <c r="E76" s="3" t="s">
        <v>12</v>
      </c>
      <c r="F76" s="4"/>
      <c r="G76" s="10"/>
      <c r="H76" s="23">
        <f>IF(I76="","",VLOOKUP(I76,'種目コード'!$B$2:$C$38,2,0))</f>
      </c>
      <c r="I76" s="24"/>
      <c r="J76" s="6" t="s">
        <v>81</v>
      </c>
    </row>
    <row r="77" spans="2:10" ht="15" customHeight="1">
      <c r="B77" s="3"/>
      <c r="C77" s="5"/>
      <c r="D77" s="5"/>
      <c r="E77" s="3" t="s">
        <v>12</v>
      </c>
      <c r="F77" s="4"/>
      <c r="G77" s="10"/>
      <c r="H77" s="23">
        <f>IF(I77="","",VLOOKUP(I77,'種目コード'!$B$2:$C$38,2,0))</f>
      </c>
      <c r="I77" s="24"/>
      <c r="J77" s="6" t="s">
        <v>81</v>
      </c>
    </row>
    <row r="78" spans="2:10" ht="15" customHeight="1">
      <c r="B78" s="3"/>
      <c r="C78" s="5"/>
      <c r="D78" s="5"/>
      <c r="E78" s="3" t="s">
        <v>12</v>
      </c>
      <c r="F78" s="4"/>
      <c r="G78" s="10"/>
      <c r="H78" s="23">
        <f>IF(I78="","",VLOOKUP(I78,'種目コード'!$B$2:$C$38,2,0))</f>
      </c>
      <c r="I78" s="24"/>
      <c r="J78" s="6" t="s">
        <v>81</v>
      </c>
    </row>
    <row r="79" spans="2:10" ht="15" customHeight="1">
      <c r="B79" s="3"/>
      <c r="C79" s="5"/>
      <c r="D79" s="5"/>
      <c r="E79" s="3" t="s">
        <v>12</v>
      </c>
      <c r="F79" s="4"/>
      <c r="G79" s="10"/>
      <c r="H79" s="23">
        <f>IF(I79="","",VLOOKUP(I79,'種目コード'!$B$2:$C$38,2,0))</f>
      </c>
      <c r="I79" s="24"/>
      <c r="J79" s="6" t="s">
        <v>81</v>
      </c>
    </row>
    <row r="80" spans="2:10" ht="15" customHeight="1">
      <c r="B80" s="3"/>
      <c r="C80" s="5"/>
      <c r="D80" s="5"/>
      <c r="E80" s="3" t="s">
        <v>12</v>
      </c>
      <c r="F80" s="4"/>
      <c r="G80" s="10"/>
      <c r="H80" s="23">
        <f>IF(I80="","",VLOOKUP(I80,'種目コード'!$B$2:$C$38,2,0))</f>
      </c>
      <c r="I80" s="24"/>
      <c r="J80" s="6" t="s">
        <v>81</v>
      </c>
    </row>
    <row r="81" spans="2:10" ht="15" customHeight="1">
      <c r="B81" s="3"/>
      <c r="C81" s="5"/>
      <c r="D81" s="5"/>
      <c r="E81" s="3" t="s">
        <v>12</v>
      </c>
      <c r="F81" s="4"/>
      <c r="G81" s="10"/>
      <c r="H81" s="23">
        <f>IF(I81="","",VLOOKUP(I81,'種目コード'!$B$2:$C$38,2,0))</f>
      </c>
      <c r="I81" s="24"/>
      <c r="J81" s="6" t="s">
        <v>81</v>
      </c>
    </row>
    <row r="82" spans="2:10" ht="15" customHeight="1">
      <c r="B82" s="3"/>
      <c r="C82" s="5"/>
      <c r="D82" s="5"/>
      <c r="E82" s="3" t="s">
        <v>12</v>
      </c>
      <c r="F82" s="4"/>
      <c r="G82" s="10"/>
      <c r="H82" s="23">
        <f>IF(I82="","",VLOOKUP(I82,'種目コード'!$B$2:$C$38,2,0))</f>
      </c>
      <c r="I82" s="24"/>
      <c r="J82" s="6" t="s">
        <v>81</v>
      </c>
    </row>
    <row r="83" spans="2:10" ht="15" customHeight="1">
      <c r="B83" s="3"/>
      <c r="C83" s="5"/>
      <c r="D83" s="5"/>
      <c r="E83" s="3" t="s">
        <v>12</v>
      </c>
      <c r="F83" s="4"/>
      <c r="G83" s="10"/>
      <c r="H83" s="23">
        <f>IF(I83="","",VLOOKUP(I83,'種目コード'!$B$2:$C$38,2,0))</f>
      </c>
      <c r="I83" s="24"/>
      <c r="J83" s="6" t="s">
        <v>81</v>
      </c>
    </row>
    <row r="84" spans="2:10" ht="15" customHeight="1">
      <c r="B84" s="3"/>
      <c r="C84" s="5"/>
      <c r="D84" s="5"/>
      <c r="E84" s="3" t="s">
        <v>12</v>
      </c>
      <c r="F84" s="4"/>
      <c r="G84" s="10"/>
      <c r="H84" s="23">
        <f>IF(I84="","",VLOOKUP(I84,'種目コード'!$B$2:$C$38,2,0))</f>
      </c>
      <c r="I84" s="24"/>
      <c r="J84" s="6" t="s">
        <v>81</v>
      </c>
    </row>
    <row r="85" spans="2:10" ht="15" customHeight="1">
      <c r="B85" s="3"/>
      <c r="C85" s="5"/>
      <c r="D85" s="5"/>
      <c r="E85" s="3" t="s">
        <v>12</v>
      </c>
      <c r="F85" s="4"/>
      <c r="G85" s="10"/>
      <c r="H85" s="23">
        <f>IF(I85="","",VLOOKUP(I85,'種目コード'!$B$2:$C$38,2,0))</f>
      </c>
      <c r="I85" s="24"/>
      <c r="J85" s="6" t="s">
        <v>81</v>
      </c>
    </row>
    <row r="86" spans="2:10" ht="15" customHeight="1">
      <c r="B86" s="3"/>
      <c r="C86" s="5"/>
      <c r="D86" s="5"/>
      <c r="E86" s="3" t="s">
        <v>12</v>
      </c>
      <c r="F86" s="4"/>
      <c r="G86" s="10"/>
      <c r="H86" s="23">
        <f>IF(I86="","",VLOOKUP(I86,'種目コード'!$B$2:$C$38,2,0))</f>
      </c>
      <c r="I86" s="24"/>
      <c r="J86" s="6" t="s">
        <v>81</v>
      </c>
    </row>
    <row r="87" spans="2:10" ht="15" customHeight="1">
      <c r="B87" s="3"/>
      <c r="C87" s="5"/>
      <c r="D87" s="5"/>
      <c r="E87" s="3" t="s">
        <v>12</v>
      </c>
      <c r="F87" s="4"/>
      <c r="G87" s="10"/>
      <c r="H87" s="23">
        <f>IF(I87="","",VLOOKUP(I87,'種目コード'!$B$2:$C$38,2,0))</f>
      </c>
      <c r="I87" s="24"/>
      <c r="J87" s="6" t="s">
        <v>81</v>
      </c>
    </row>
    <row r="88" spans="2:10" ht="15" customHeight="1">
      <c r="B88" s="3"/>
      <c r="C88" s="5"/>
      <c r="D88" s="5"/>
      <c r="E88" s="3" t="s">
        <v>12</v>
      </c>
      <c r="F88" s="4"/>
      <c r="G88" s="10"/>
      <c r="H88" s="23">
        <f>IF(I88="","",VLOOKUP(I88,'種目コード'!$B$2:$C$38,2,0))</f>
      </c>
      <c r="I88" s="24"/>
      <c r="J88" s="6" t="s">
        <v>81</v>
      </c>
    </row>
    <row r="89" spans="2:10" ht="15" customHeight="1">
      <c r="B89" s="3"/>
      <c r="C89" s="5"/>
      <c r="D89" s="5"/>
      <c r="E89" s="3" t="s">
        <v>12</v>
      </c>
      <c r="F89" s="4"/>
      <c r="G89" s="10"/>
      <c r="H89" s="23">
        <f>IF(I89="","",VLOOKUP(I89,'種目コード'!$B$2:$C$38,2,0))</f>
      </c>
      <c r="I89" s="24"/>
      <c r="J89" s="6" t="s">
        <v>81</v>
      </c>
    </row>
    <row r="90" spans="2:10" ht="15" customHeight="1">
      <c r="B90" s="3"/>
      <c r="C90" s="5"/>
      <c r="D90" s="5"/>
      <c r="E90" s="3" t="s">
        <v>12</v>
      </c>
      <c r="F90" s="4"/>
      <c r="G90" s="10"/>
      <c r="H90" s="23">
        <f>IF(I90="","",VLOOKUP(I90,'種目コード'!$B$2:$C$38,2,0))</f>
      </c>
      <c r="I90" s="24"/>
      <c r="J90" s="6" t="s">
        <v>81</v>
      </c>
    </row>
    <row r="91" spans="2:10" ht="15" customHeight="1">
      <c r="B91" s="3"/>
      <c r="C91" s="5"/>
      <c r="D91" s="5"/>
      <c r="E91" s="3" t="s">
        <v>12</v>
      </c>
      <c r="F91" s="4"/>
      <c r="G91" s="10"/>
      <c r="H91" s="23">
        <f>IF(I91="","",VLOOKUP(I91,'種目コード'!$B$2:$C$38,2,0))</f>
      </c>
      <c r="I91" s="24"/>
      <c r="J91" s="6" t="s">
        <v>81</v>
      </c>
    </row>
    <row r="92" spans="2:10" ht="15" customHeight="1">
      <c r="B92" s="3"/>
      <c r="C92" s="5"/>
      <c r="D92" s="5"/>
      <c r="E92" s="3" t="s">
        <v>12</v>
      </c>
      <c r="F92" s="4"/>
      <c r="G92" s="10"/>
      <c r="H92" s="23">
        <f>IF(I92="","",VLOOKUP(I92,'種目コード'!$B$2:$C$38,2,0))</f>
      </c>
      <c r="I92" s="24"/>
      <c r="J92" s="6" t="s">
        <v>81</v>
      </c>
    </row>
    <row r="93" spans="2:10" ht="15" customHeight="1">
      <c r="B93" s="3"/>
      <c r="C93" s="5"/>
      <c r="D93" s="5"/>
      <c r="E93" s="3" t="s">
        <v>12</v>
      </c>
      <c r="F93" s="4"/>
      <c r="G93" s="10"/>
      <c r="H93" s="23">
        <f>IF(I93="","",VLOOKUP(I93,'種目コード'!$B$2:$C$38,2,0))</f>
      </c>
      <c r="I93" s="24"/>
      <c r="J93" s="6" t="s">
        <v>81</v>
      </c>
    </row>
    <row r="94" spans="2:10" ht="15" customHeight="1">
      <c r="B94" s="3"/>
      <c r="C94" s="5"/>
      <c r="D94" s="5"/>
      <c r="E94" s="3" t="s">
        <v>12</v>
      </c>
      <c r="F94" s="4"/>
      <c r="G94" s="10"/>
      <c r="H94" s="23">
        <f>IF(I94="","",VLOOKUP(I94,'種目コード'!$B$2:$C$38,2,0))</f>
      </c>
      <c r="I94" s="24"/>
      <c r="J94" s="6" t="s">
        <v>81</v>
      </c>
    </row>
    <row r="95" spans="2:10" ht="15" customHeight="1">
      <c r="B95" s="3"/>
      <c r="C95" s="5"/>
      <c r="D95" s="5"/>
      <c r="E95" s="3" t="s">
        <v>12</v>
      </c>
      <c r="F95" s="4"/>
      <c r="G95" s="10"/>
      <c r="H95" s="23">
        <f>IF(I95="","",VLOOKUP(I95,'種目コード'!$B$2:$C$38,2,0))</f>
      </c>
      <c r="I95" s="24"/>
      <c r="J95" s="6" t="s">
        <v>81</v>
      </c>
    </row>
    <row r="96" spans="2:10" ht="15" customHeight="1">
      <c r="B96" s="3"/>
      <c r="C96" s="5"/>
      <c r="D96" s="5"/>
      <c r="E96" s="3" t="s">
        <v>12</v>
      </c>
      <c r="F96" s="4"/>
      <c r="G96" s="10"/>
      <c r="H96" s="23">
        <f>IF(I96="","",VLOOKUP(I96,'種目コード'!$B$2:$C$38,2,0))</f>
      </c>
      <c r="I96" s="24"/>
      <c r="J96" s="6" t="s">
        <v>81</v>
      </c>
    </row>
    <row r="97" spans="2:10" ht="15" customHeight="1">
      <c r="B97" s="3"/>
      <c r="C97" s="5"/>
      <c r="D97" s="5"/>
      <c r="E97" s="3" t="s">
        <v>12</v>
      </c>
      <c r="F97" s="4"/>
      <c r="G97" s="10"/>
      <c r="H97" s="23">
        <f>IF(I97="","",VLOOKUP(I97,'種目コード'!$B$2:$C$38,2,0))</f>
      </c>
      <c r="I97" s="24"/>
      <c r="J97" s="6" t="s">
        <v>81</v>
      </c>
    </row>
    <row r="98" spans="2:10" ht="15" customHeight="1">
      <c r="B98" s="3"/>
      <c r="C98" s="5"/>
      <c r="D98" s="5"/>
      <c r="E98" s="3" t="s">
        <v>12</v>
      </c>
      <c r="F98" s="4"/>
      <c r="G98" s="10"/>
      <c r="H98" s="23">
        <f>IF(I98="","",VLOOKUP(I98,'種目コード'!$B$2:$C$38,2,0))</f>
      </c>
      <c r="I98" s="24"/>
      <c r="J98" s="6" t="s">
        <v>81</v>
      </c>
    </row>
    <row r="99" spans="2:10" ht="15" customHeight="1">
      <c r="B99" s="3"/>
      <c r="C99" s="5"/>
      <c r="D99" s="5"/>
      <c r="E99" s="3" t="s">
        <v>12</v>
      </c>
      <c r="F99" s="4"/>
      <c r="G99" s="10"/>
      <c r="H99" s="23">
        <f>IF(I99="","",VLOOKUP(I99,'種目コード'!$B$2:$C$38,2,0))</f>
      </c>
      <c r="I99" s="24"/>
      <c r="J99" s="6" t="s">
        <v>81</v>
      </c>
    </row>
    <row r="100" spans="2:10" ht="15" customHeight="1">
      <c r="B100" s="3"/>
      <c r="C100" s="5"/>
      <c r="D100" s="5"/>
      <c r="E100" s="3" t="s">
        <v>12</v>
      </c>
      <c r="F100" s="4"/>
      <c r="G100" s="10"/>
      <c r="H100" s="23">
        <f>IF(I100="","",VLOOKUP(I100,'種目コード'!$B$2:$C$38,2,0))</f>
      </c>
      <c r="I100" s="24"/>
      <c r="J100" s="6" t="s">
        <v>81</v>
      </c>
    </row>
  </sheetData>
  <sheetProtection/>
  <mergeCells count="3">
    <mergeCell ref="D2:E2"/>
    <mergeCell ref="H3:J3"/>
    <mergeCell ref="H2:I2"/>
  </mergeCells>
  <printOptions horizontalCentered="1"/>
  <pageMargins left="0" right="0" top="0.7874015748031497" bottom="0.3937007874015748" header="0" footer="0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" sqref="D2:E2"/>
    </sheetView>
  </sheetViews>
  <sheetFormatPr defaultColWidth="9.00390625" defaultRowHeight="13.5"/>
  <cols>
    <col min="1" max="1" width="3.50390625" style="0" bestFit="1" customWidth="1"/>
    <col min="2" max="2" width="5.625" style="0" customWidth="1"/>
    <col min="3" max="4" width="15.625" style="0" customWidth="1"/>
    <col min="5" max="5" width="5.625" style="0" customWidth="1"/>
    <col min="6" max="6" width="15.625" style="0" customWidth="1"/>
    <col min="7" max="7" width="5.625" style="0" customWidth="1"/>
    <col min="8" max="8" width="25.625" style="0" customWidth="1"/>
    <col min="9" max="9" width="6.625" style="0" customWidth="1"/>
    <col min="10" max="10" width="9.625" style="0" customWidth="1"/>
  </cols>
  <sheetData>
    <row r="1" spans="2:10" ht="23.25" customHeight="1">
      <c r="B1" s="22" t="s">
        <v>121</v>
      </c>
      <c r="C1" s="22"/>
      <c r="D1" s="22"/>
      <c r="E1" s="22"/>
      <c r="F1" s="22"/>
      <c r="G1" s="22"/>
      <c r="H1" s="22"/>
      <c r="I1" s="22"/>
      <c r="J1" s="22"/>
    </row>
    <row r="2" spans="2:10" ht="23.25" customHeight="1">
      <c r="B2" s="19"/>
      <c r="C2" s="21" t="s">
        <v>80</v>
      </c>
      <c r="D2" s="38"/>
      <c r="E2" s="39"/>
      <c r="G2" s="21" t="s">
        <v>11</v>
      </c>
      <c r="H2" s="40"/>
      <c r="I2" s="40"/>
      <c r="J2" s="20" t="s">
        <v>104</v>
      </c>
    </row>
    <row r="3" spans="2:10" ht="23.25" customHeight="1">
      <c r="B3" s="18"/>
      <c r="C3" s="18"/>
      <c r="D3" s="18"/>
      <c r="G3" s="21" t="s">
        <v>10</v>
      </c>
      <c r="H3" s="41"/>
      <c r="I3" s="41"/>
      <c r="J3" s="41"/>
    </row>
    <row r="4" ht="12.75">
      <c r="H4" t="s">
        <v>9</v>
      </c>
    </row>
    <row r="5" spans="2:10" ht="27" customHeight="1">
      <c r="B5" s="7" t="s">
        <v>2</v>
      </c>
      <c r="C5" s="7" t="s">
        <v>107</v>
      </c>
      <c r="D5" s="7" t="s">
        <v>114</v>
      </c>
      <c r="E5" s="7" t="s">
        <v>4</v>
      </c>
      <c r="F5" s="7" t="s">
        <v>78</v>
      </c>
      <c r="G5" s="8" t="s">
        <v>1</v>
      </c>
      <c r="H5" s="7" t="s">
        <v>0</v>
      </c>
      <c r="I5" s="37" t="s">
        <v>5</v>
      </c>
      <c r="J5" s="9" t="s">
        <v>79</v>
      </c>
    </row>
    <row r="6" spans="1:10" ht="15" customHeight="1">
      <c r="A6">
        <v>1</v>
      </c>
      <c r="B6" s="3"/>
      <c r="C6" s="5"/>
      <c r="D6" s="5"/>
      <c r="E6" s="3" t="s">
        <v>77</v>
      </c>
      <c r="F6" s="4"/>
      <c r="G6" s="10"/>
      <c r="H6" s="26" t="str">
        <f>IF(I6="","",VLOOKUP(I6,'種目コード'!$B$2:$C$38,2,0))</f>
        <v>共通１００ｍ</v>
      </c>
      <c r="I6" s="27" t="s">
        <v>13</v>
      </c>
      <c r="J6" s="6"/>
    </row>
    <row r="7" spans="1:10" ht="15" customHeight="1">
      <c r="A7">
        <v>2</v>
      </c>
      <c r="B7" s="3"/>
      <c r="C7" s="5"/>
      <c r="D7" s="5"/>
      <c r="E7" s="3" t="s">
        <v>77</v>
      </c>
      <c r="F7" s="4"/>
      <c r="G7" s="10"/>
      <c r="H7" s="26" t="str">
        <f>IF(I7="","",VLOOKUP(I7,'種目コード'!$B$2:$C$38,2,0))</f>
        <v>共通１００ｍ</v>
      </c>
      <c r="I7" s="27" t="s">
        <v>13</v>
      </c>
      <c r="J7" s="6"/>
    </row>
    <row r="8" spans="1:10" ht="15" customHeight="1">
      <c r="A8">
        <v>3</v>
      </c>
      <c r="B8" s="3"/>
      <c r="C8" s="5"/>
      <c r="D8" s="5"/>
      <c r="E8" s="3" t="s">
        <v>77</v>
      </c>
      <c r="F8" s="4"/>
      <c r="G8" s="10"/>
      <c r="H8" s="26" t="str">
        <f>IF(I8="","",VLOOKUP(I8,'種目コード'!$B$2:$C$38,2,0))</f>
        <v>２年１００ｍ</v>
      </c>
      <c r="I8" s="27" t="s">
        <v>14</v>
      </c>
      <c r="J8" s="6"/>
    </row>
    <row r="9" spans="1:10" ht="15" customHeight="1">
      <c r="A9">
        <v>4</v>
      </c>
      <c r="B9" s="3"/>
      <c r="C9" s="5"/>
      <c r="D9" s="5"/>
      <c r="E9" s="3" t="s">
        <v>77</v>
      </c>
      <c r="F9" s="4"/>
      <c r="G9" s="10"/>
      <c r="H9" s="26" t="str">
        <f>IF(I9="","",VLOOKUP(I9,'種目コード'!$B$2:$C$38,2,0))</f>
        <v>２年１００ｍ</v>
      </c>
      <c r="I9" s="27" t="s">
        <v>14</v>
      </c>
      <c r="J9" s="6"/>
    </row>
    <row r="10" spans="1:10" ht="15" customHeight="1">
      <c r="A10">
        <v>5</v>
      </c>
      <c r="B10" s="3"/>
      <c r="C10" s="5"/>
      <c r="D10" s="5"/>
      <c r="E10" s="3" t="s">
        <v>77</v>
      </c>
      <c r="F10" s="4"/>
      <c r="G10" s="10"/>
      <c r="H10" s="26" t="str">
        <f>IF(I10="","",VLOOKUP(I10,'種目コード'!$B$2:$C$38,2,0))</f>
        <v>１年１００ｍ</v>
      </c>
      <c r="I10" s="27" t="s">
        <v>15</v>
      </c>
      <c r="J10" s="6"/>
    </row>
    <row r="11" spans="1:10" ht="15" customHeight="1">
      <c r="A11">
        <v>6</v>
      </c>
      <c r="B11" s="3"/>
      <c r="C11" s="5"/>
      <c r="D11" s="5"/>
      <c r="E11" s="3" t="s">
        <v>77</v>
      </c>
      <c r="F11" s="4"/>
      <c r="G11" s="10"/>
      <c r="H11" s="26" t="str">
        <f>IF(I11="","",VLOOKUP(I11,'種目コード'!$B$2:$C$38,2,0))</f>
        <v>１年１００ｍ</v>
      </c>
      <c r="I11" s="27" t="s">
        <v>15</v>
      </c>
      <c r="J11" s="6"/>
    </row>
    <row r="12" spans="1:10" ht="15" customHeight="1">
      <c r="A12">
        <v>7</v>
      </c>
      <c r="B12" s="3"/>
      <c r="C12" s="5"/>
      <c r="D12" s="5"/>
      <c r="E12" s="3" t="s">
        <v>77</v>
      </c>
      <c r="F12" s="4"/>
      <c r="G12" s="10"/>
      <c r="H12" s="26" t="str">
        <f>IF(I12="","",VLOOKUP(I12,'種目コード'!$B$2:$C$38,2,0))</f>
        <v>共通２００ｍ</v>
      </c>
      <c r="I12" s="27" t="s">
        <v>18</v>
      </c>
      <c r="J12" s="6"/>
    </row>
    <row r="13" spans="1:10" ht="15" customHeight="1">
      <c r="A13">
        <v>8</v>
      </c>
      <c r="B13" s="3"/>
      <c r="C13" s="5"/>
      <c r="D13" s="5"/>
      <c r="E13" s="3" t="s">
        <v>77</v>
      </c>
      <c r="F13" s="4"/>
      <c r="G13" s="10"/>
      <c r="H13" s="26" t="str">
        <f>IF(I13="","",VLOOKUP(I13,'種目コード'!$B$2:$C$38,2,0))</f>
        <v>共通２００ｍ</v>
      </c>
      <c r="I13" s="27" t="s">
        <v>18</v>
      </c>
      <c r="J13" s="6"/>
    </row>
    <row r="14" spans="1:10" ht="15" customHeight="1">
      <c r="A14">
        <v>9</v>
      </c>
      <c r="B14" s="3"/>
      <c r="C14" s="5"/>
      <c r="D14" s="5"/>
      <c r="E14" s="3" t="s">
        <v>77</v>
      </c>
      <c r="F14" s="4"/>
      <c r="G14" s="10"/>
      <c r="H14" s="26" t="str">
        <f>IF(I14="","",VLOOKUP(I14,'種目コード'!$B$2:$C$38,2,0))</f>
        <v>低学年２００ｍ</v>
      </c>
      <c r="I14" s="27" t="s">
        <v>16</v>
      </c>
      <c r="J14" s="6"/>
    </row>
    <row r="15" spans="1:10" ht="15" customHeight="1">
      <c r="A15">
        <v>10</v>
      </c>
      <c r="B15" s="3"/>
      <c r="C15" s="5"/>
      <c r="D15" s="5"/>
      <c r="E15" s="3" t="s">
        <v>77</v>
      </c>
      <c r="F15" s="4"/>
      <c r="G15" s="10"/>
      <c r="H15" s="26" t="str">
        <f>IF(I15="","",VLOOKUP(I15,'種目コード'!$B$2:$C$38,2,0))</f>
        <v>低学年２００ｍ</v>
      </c>
      <c r="I15" s="27" t="s">
        <v>16</v>
      </c>
      <c r="J15" s="6"/>
    </row>
    <row r="16" spans="1:10" ht="15" customHeight="1">
      <c r="A16">
        <v>11</v>
      </c>
      <c r="B16" s="3"/>
      <c r="C16" s="5"/>
      <c r="D16" s="5"/>
      <c r="E16" s="3" t="s">
        <v>77</v>
      </c>
      <c r="F16" s="4"/>
      <c r="G16" s="10"/>
      <c r="H16" s="26" t="str">
        <f>IF(I16="","",VLOOKUP(I16,'種目コード'!$B$2:$C$38,2,0))</f>
        <v>共通８００ｍ</v>
      </c>
      <c r="I16" s="27" t="s">
        <v>19</v>
      </c>
      <c r="J16" s="6"/>
    </row>
    <row r="17" spans="1:10" ht="15" customHeight="1">
      <c r="A17">
        <v>12</v>
      </c>
      <c r="B17" s="3"/>
      <c r="C17" s="5"/>
      <c r="D17" s="5"/>
      <c r="E17" s="3" t="s">
        <v>77</v>
      </c>
      <c r="F17" s="4"/>
      <c r="G17" s="10"/>
      <c r="H17" s="26" t="str">
        <f>IF(I17="","",VLOOKUP(I17,'種目コード'!$B$2:$C$38,2,0))</f>
        <v>共通８００ｍ</v>
      </c>
      <c r="I17" s="27" t="s">
        <v>19</v>
      </c>
      <c r="J17" s="6"/>
    </row>
    <row r="18" spans="1:10" ht="15" customHeight="1">
      <c r="A18">
        <v>13</v>
      </c>
      <c r="B18" s="3"/>
      <c r="C18" s="5"/>
      <c r="D18" s="5"/>
      <c r="E18" s="3" t="s">
        <v>77</v>
      </c>
      <c r="F18" s="4"/>
      <c r="G18" s="28"/>
      <c r="H18" s="26" t="str">
        <f>IF(I18="","",VLOOKUP(I18,'種目コード'!$B$2:$C$38,2,0))</f>
        <v>２年８００ｍ</v>
      </c>
      <c r="I18" s="27" t="s">
        <v>36</v>
      </c>
      <c r="J18" s="6"/>
    </row>
    <row r="19" spans="1:10" ht="15" customHeight="1">
      <c r="A19">
        <v>14</v>
      </c>
      <c r="B19" s="3"/>
      <c r="C19" s="5"/>
      <c r="D19" s="5"/>
      <c r="E19" s="3" t="s">
        <v>77</v>
      </c>
      <c r="F19" s="4"/>
      <c r="G19" s="28"/>
      <c r="H19" s="26" t="str">
        <f>IF(I19="","",VLOOKUP(I19,'種目コード'!$B$2:$C$38,2,0))</f>
        <v>２年８００ｍ</v>
      </c>
      <c r="I19" s="27" t="s">
        <v>36</v>
      </c>
      <c r="J19" s="6"/>
    </row>
    <row r="20" spans="1:10" ht="15" customHeight="1">
      <c r="A20">
        <v>15</v>
      </c>
      <c r="B20" s="3"/>
      <c r="C20" s="5"/>
      <c r="D20" s="5"/>
      <c r="E20" s="3" t="s">
        <v>77</v>
      </c>
      <c r="F20" s="4"/>
      <c r="G20" s="28"/>
      <c r="H20" s="26" t="str">
        <f>IF(I20="","",VLOOKUP(I20,'種目コード'!$B$2:$C$38,2,0))</f>
        <v>１年８００ｍ</v>
      </c>
      <c r="I20" s="27" t="s">
        <v>37</v>
      </c>
      <c r="J20" s="6"/>
    </row>
    <row r="21" spans="1:10" ht="15" customHeight="1">
      <c r="A21">
        <v>16</v>
      </c>
      <c r="B21" s="3"/>
      <c r="C21" s="5"/>
      <c r="D21" s="5"/>
      <c r="E21" s="3" t="s">
        <v>77</v>
      </c>
      <c r="F21" s="4"/>
      <c r="G21" s="28"/>
      <c r="H21" s="26" t="str">
        <f>IF(I21="","",VLOOKUP(I21,'種目コード'!$B$2:$C$38,2,0))</f>
        <v>１年８００ｍ</v>
      </c>
      <c r="I21" s="27" t="s">
        <v>37</v>
      </c>
      <c r="J21" s="6"/>
    </row>
    <row r="22" spans="1:10" ht="15" customHeight="1">
      <c r="A22">
        <v>17</v>
      </c>
      <c r="B22" s="3"/>
      <c r="C22" s="5"/>
      <c r="D22" s="5"/>
      <c r="E22" s="3" t="s">
        <v>77</v>
      </c>
      <c r="F22" s="4"/>
      <c r="G22" s="28"/>
      <c r="H22" s="26" t="str">
        <f>IF(I22="","",VLOOKUP(I22,'種目コード'!$B$2:$C$38,2,0))</f>
        <v>共通１５００ｍ</v>
      </c>
      <c r="I22" s="27" t="s">
        <v>20</v>
      </c>
      <c r="J22" s="6"/>
    </row>
    <row r="23" spans="1:10" ht="15" customHeight="1">
      <c r="A23">
        <v>18</v>
      </c>
      <c r="B23" s="3"/>
      <c r="C23" s="5"/>
      <c r="D23" s="5"/>
      <c r="E23" s="3" t="s">
        <v>77</v>
      </c>
      <c r="F23" s="4"/>
      <c r="G23" s="28"/>
      <c r="H23" s="26" t="str">
        <f>IF(I23="","",VLOOKUP(I23,'種目コード'!$B$2:$C$38,2,0))</f>
        <v>共通１５００ｍ</v>
      </c>
      <c r="I23" s="27" t="s">
        <v>20</v>
      </c>
      <c r="J23" s="6"/>
    </row>
    <row r="24" spans="1:10" ht="15" customHeight="1">
      <c r="A24">
        <v>19</v>
      </c>
      <c r="B24" s="3"/>
      <c r="C24" s="5"/>
      <c r="D24" s="5"/>
      <c r="E24" s="3" t="s">
        <v>77</v>
      </c>
      <c r="F24" s="4"/>
      <c r="G24" s="28"/>
      <c r="H24" s="26" t="str">
        <f>IF(I24="","",VLOOKUP(I24,'種目コード'!$B$2:$C$38,2,0))</f>
        <v>共通100mH(0.762_8.5)</v>
      </c>
      <c r="I24" s="27" t="s">
        <v>38</v>
      </c>
      <c r="J24" s="6"/>
    </row>
    <row r="25" spans="1:10" ht="15" customHeight="1">
      <c r="A25">
        <v>20</v>
      </c>
      <c r="B25" s="3"/>
      <c r="C25" s="5"/>
      <c r="D25" s="5"/>
      <c r="E25" s="3" t="s">
        <v>77</v>
      </c>
      <c r="F25" s="4"/>
      <c r="G25" s="28"/>
      <c r="H25" s="26" t="str">
        <f>IF(I25="","",VLOOKUP(I25,'種目コード'!$B$2:$C$38,2,0))</f>
        <v>共通100mH(0.762_8.5)</v>
      </c>
      <c r="I25" s="27" t="s">
        <v>38</v>
      </c>
      <c r="J25" s="6"/>
    </row>
    <row r="26" spans="1:10" ht="15" customHeight="1">
      <c r="A26">
        <v>21</v>
      </c>
      <c r="B26" s="3"/>
      <c r="C26" s="5"/>
      <c r="D26" s="5"/>
      <c r="E26" s="3" t="s">
        <v>77</v>
      </c>
      <c r="F26" s="4"/>
      <c r="G26" s="28"/>
      <c r="H26" s="26" t="str">
        <f>IF(I26="","",VLOOKUP(I26,'種目コード'!$B$2:$C$38,2,0))</f>
        <v>２年100mH(0.762_8.5)</v>
      </c>
      <c r="I26" s="27" t="s">
        <v>39</v>
      </c>
      <c r="J26" s="6"/>
    </row>
    <row r="27" spans="1:10" ht="15" customHeight="1">
      <c r="A27">
        <v>22</v>
      </c>
      <c r="B27" s="3"/>
      <c r="C27" s="5"/>
      <c r="D27" s="5"/>
      <c r="E27" s="3" t="s">
        <v>77</v>
      </c>
      <c r="F27" s="4"/>
      <c r="G27" s="28"/>
      <c r="H27" s="26" t="str">
        <f>IF(I27="","",VLOOKUP(I27,'種目コード'!$B$2:$C$38,2,0))</f>
        <v>２年100mH(0.762_8.5)</v>
      </c>
      <c r="I27" s="27" t="s">
        <v>39</v>
      </c>
      <c r="J27" s="6"/>
    </row>
    <row r="28" spans="1:10" ht="15" customHeight="1">
      <c r="A28">
        <v>23</v>
      </c>
      <c r="B28" s="3"/>
      <c r="C28" s="5"/>
      <c r="D28" s="5"/>
      <c r="E28" s="3" t="s">
        <v>77</v>
      </c>
      <c r="F28" s="4"/>
      <c r="G28" s="28"/>
      <c r="H28" s="26" t="str">
        <f>IF(I28="","",VLOOKUP(I28,'種目コード'!$B$2:$C$38,2,0))</f>
        <v>１年100mH(0.762_8.5)</v>
      </c>
      <c r="I28" s="27" t="s">
        <v>88</v>
      </c>
      <c r="J28" s="6"/>
    </row>
    <row r="29" spans="1:10" ht="15" customHeight="1">
      <c r="A29">
        <v>24</v>
      </c>
      <c r="B29" s="3"/>
      <c r="C29" s="5"/>
      <c r="D29" s="5"/>
      <c r="E29" s="3" t="s">
        <v>77</v>
      </c>
      <c r="F29" s="4"/>
      <c r="G29" s="28"/>
      <c r="H29" s="26" t="str">
        <f>IF(I29="","",VLOOKUP(I29,'種目コード'!$B$2:$C$38,2,0))</f>
        <v>１年100mH(0.762_8.5)</v>
      </c>
      <c r="I29" s="27" t="s">
        <v>88</v>
      </c>
      <c r="J29" s="6"/>
    </row>
    <row r="30" spans="1:10" ht="15" customHeight="1">
      <c r="A30">
        <v>25</v>
      </c>
      <c r="B30" s="3"/>
      <c r="C30" s="5"/>
      <c r="D30" s="5"/>
      <c r="E30" s="3" t="s">
        <v>77</v>
      </c>
      <c r="F30" s="4"/>
      <c r="G30" s="28"/>
      <c r="H30" s="26" t="str">
        <f>IF(I30="","",VLOOKUP(I30,'種目コード'!$B$2:$C$38,2,0))</f>
        <v>共通走高跳</v>
      </c>
      <c r="I30" s="27" t="s">
        <v>24</v>
      </c>
      <c r="J30" s="6"/>
    </row>
    <row r="31" spans="1:10" ht="15" customHeight="1">
      <c r="A31">
        <v>26</v>
      </c>
      <c r="B31" s="3"/>
      <c r="C31" s="5"/>
      <c r="D31" s="5"/>
      <c r="E31" s="3" t="s">
        <v>77</v>
      </c>
      <c r="F31" s="4"/>
      <c r="G31" s="28"/>
      <c r="H31" s="26" t="str">
        <f>IF(I31="","",VLOOKUP(I31,'種目コード'!$B$2:$C$38,2,0))</f>
        <v>共通走高跳</v>
      </c>
      <c r="I31" s="27" t="s">
        <v>24</v>
      </c>
      <c r="J31" s="6"/>
    </row>
    <row r="32" spans="1:10" ht="15" customHeight="1">
      <c r="A32">
        <v>27</v>
      </c>
      <c r="B32" s="3"/>
      <c r="C32" s="5"/>
      <c r="D32" s="5"/>
      <c r="E32" s="3" t="s">
        <v>77</v>
      </c>
      <c r="F32" s="4"/>
      <c r="G32" s="28"/>
      <c r="H32" s="26" t="str">
        <f>IF(I32="","",VLOOKUP(I32,'種目コード'!$B$2:$C$38,2,0))</f>
        <v>２年走高跳</v>
      </c>
      <c r="I32" s="27" t="s">
        <v>25</v>
      </c>
      <c r="J32" s="6"/>
    </row>
    <row r="33" spans="1:10" ht="15" customHeight="1">
      <c r="A33">
        <v>28</v>
      </c>
      <c r="B33" s="3"/>
      <c r="C33" s="5"/>
      <c r="D33" s="5"/>
      <c r="E33" s="3" t="s">
        <v>77</v>
      </c>
      <c r="F33" s="4"/>
      <c r="G33" s="28"/>
      <c r="H33" s="26" t="str">
        <f>IF(I33="","",VLOOKUP(I33,'種目コード'!$B$2:$C$38,2,0))</f>
        <v>２年走高跳</v>
      </c>
      <c r="I33" s="27" t="s">
        <v>25</v>
      </c>
      <c r="J33" s="6"/>
    </row>
    <row r="34" spans="1:10" ht="15" customHeight="1">
      <c r="A34">
        <v>29</v>
      </c>
      <c r="B34" s="3"/>
      <c r="C34" s="5"/>
      <c r="D34" s="5"/>
      <c r="E34" s="3" t="s">
        <v>77</v>
      </c>
      <c r="F34" s="4"/>
      <c r="G34" s="28"/>
      <c r="H34" s="26" t="str">
        <f>IF(I34="","",VLOOKUP(I34,'種目コード'!$B$2:$C$38,2,0))</f>
        <v>１年走高跳</v>
      </c>
      <c r="I34" s="27" t="s">
        <v>26</v>
      </c>
      <c r="J34" s="6"/>
    </row>
    <row r="35" spans="1:10" ht="15" customHeight="1">
      <c r="A35">
        <v>30</v>
      </c>
      <c r="B35" s="3"/>
      <c r="C35" s="5"/>
      <c r="D35" s="5"/>
      <c r="E35" s="3" t="s">
        <v>77</v>
      </c>
      <c r="F35" s="4"/>
      <c r="G35" s="28"/>
      <c r="H35" s="26" t="str">
        <f>IF(I35="","",VLOOKUP(I35,'種目コード'!$B$2:$C$38,2,0))</f>
        <v>１年走高跳</v>
      </c>
      <c r="I35" s="27" t="s">
        <v>26</v>
      </c>
      <c r="J35" s="6"/>
    </row>
    <row r="36" spans="1:10" ht="15" customHeight="1">
      <c r="A36">
        <v>31</v>
      </c>
      <c r="B36" s="3"/>
      <c r="C36" s="5"/>
      <c r="D36" s="5"/>
      <c r="E36" s="3" t="s">
        <v>77</v>
      </c>
      <c r="F36" s="4"/>
      <c r="G36" s="28"/>
      <c r="H36" s="26" t="str">
        <f>IF(I36="","",VLOOKUP(I36,'種目コード'!$B$2:$C$38,2,0))</f>
        <v>共通走幅跳</v>
      </c>
      <c r="I36" s="27" t="s">
        <v>28</v>
      </c>
      <c r="J36" s="6"/>
    </row>
    <row r="37" spans="1:10" ht="15" customHeight="1">
      <c r="A37">
        <v>32</v>
      </c>
      <c r="B37" s="3"/>
      <c r="C37" s="5"/>
      <c r="D37" s="5"/>
      <c r="E37" s="3" t="s">
        <v>77</v>
      </c>
      <c r="F37" s="4"/>
      <c r="G37" s="28"/>
      <c r="H37" s="26" t="str">
        <f>IF(I37="","",VLOOKUP(I37,'種目コード'!$B$2:$C$38,2,0))</f>
        <v>共通走幅跳</v>
      </c>
      <c r="I37" s="27" t="s">
        <v>28</v>
      </c>
      <c r="J37" s="6"/>
    </row>
    <row r="38" spans="1:10" ht="15" customHeight="1">
      <c r="A38">
        <v>33</v>
      </c>
      <c r="B38" s="3"/>
      <c r="C38" s="5"/>
      <c r="D38" s="5"/>
      <c r="E38" s="3" t="s">
        <v>77</v>
      </c>
      <c r="F38" s="4"/>
      <c r="G38" s="28"/>
      <c r="H38" s="26" t="str">
        <f>IF(I38="","",VLOOKUP(I38,'種目コード'!$B$2:$C$38,2,0))</f>
        <v>２年走幅跳</v>
      </c>
      <c r="I38" s="27" t="s">
        <v>29</v>
      </c>
      <c r="J38" s="6"/>
    </row>
    <row r="39" spans="1:10" ht="15" customHeight="1">
      <c r="A39">
        <v>34</v>
      </c>
      <c r="B39" s="3"/>
      <c r="C39" s="5"/>
      <c r="D39" s="5"/>
      <c r="E39" s="3" t="s">
        <v>77</v>
      </c>
      <c r="F39" s="4"/>
      <c r="G39" s="28"/>
      <c r="H39" s="26" t="str">
        <f>IF(I39="","",VLOOKUP(I39,'種目コード'!$B$2:$C$38,2,0))</f>
        <v>２年走幅跳</v>
      </c>
      <c r="I39" s="27" t="s">
        <v>29</v>
      </c>
      <c r="J39" s="6"/>
    </row>
    <row r="40" spans="1:10" ht="15" customHeight="1">
      <c r="A40">
        <v>35</v>
      </c>
      <c r="B40" s="3"/>
      <c r="C40" s="5"/>
      <c r="D40" s="5"/>
      <c r="E40" s="3" t="s">
        <v>77</v>
      </c>
      <c r="F40" s="4"/>
      <c r="G40" s="28"/>
      <c r="H40" s="26" t="str">
        <f>IF(I40="","",VLOOKUP(I40,'種目コード'!$B$2:$C$38,2,0))</f>
        <v>１年走幅跳</v>
      </c>
      <c r="I40" s="27" t="s">
        <v>30</v>
      </c>
      <c r="J40" s="6"/>
    </row>
    <row r="41" spans="1:10" ht="15" customHeight="1">
      <c r="A41">
        <v>36</v>
      </c>
      <c r="B41" s="3"/>
      <c r="C41" s="5"/>
      <c r="D41" s="5"/>
      <c r="E41" s="3" t="s">
        <v>77</v>
      </c>
      <c r="F41" s="4"/>
      <c r="G41" s="28"/>
      <c r="H41" s="26" t="str">
        <f>IF(I41="","",VLOOKUP(I41,'種目コード'!$B$2:$C$38,2,0))</f>
        <v>１年走幅跳</v>
      </c>
      <c r="I41" s="27" t="s">
        <v>30</v>
      </c>
      <c r="J41" s="6"/>
    </row>
    <row r="42" spans="1:10" ht="15" customHeight="1">
      <c r="A42">
        <v>37</v>
      </c>
      <c r="B42" s="3"/>
      <c r="C42" s="5"/>
      <c r="D42" s="5"/>
      <c r="E42" s="3" t="s">
        <v>77</v>
      </c>
      <c r="F42" s="4"/>
      <c r="G42" s="28"/>
      <c r="H42" s="26" t="str">
        <f>IF(I42="","",VLOOKUP(I42,'種目コード'!$B$2:$C$38,2,0))</f>
        <v>共通砲丸投(2.721kg)</v>
      </c>
      <c r="I42" s="27" t="s">
        <v>40</v>
      </c>
      <c r="J42" s="6"/>
    </row>
    <row r="43" spans="1:10" ht="15" customHeight="1">
      <c r="A43">
        <v>38</v>
      </c>
      <c r="B43" s="3"/>
      <c r="C43" s="5"/>
      <c r="D43" s="5"/>
      <c r="E43" s="3" t="s">
        <v>77</v>
      </c>
      <c r="F43" s="4"/>
      <c r="G43" s="28"/>
      <c r="H43" s="26" t="str">
        <f>IF(I43="","",VLOOKUP(I43,'種目コード'!$B$2:$C$38,2,0))</f>
        <v>共通砲丸投(2.721kg)</v>
      </c>
      <c r="I43" s="27" t="s">
        <v>40</v>
      </c>
      <c r="J43" s="6"/>
    </row>
    <row r="44" spans="1:10" ht="15" customHeight="1">
      <c r="A44">
        <v>39</v>
      </c>
      <c r="B44" s="3"/>
      <c r="C44" s="5"/>
      <c r="D44" s="5"/>
      <c r="E44" s="3" t="s">
        <v>77</v>
      </c>
      <c r="F44" s="4"/>
      <c r="G44" s="28"/>
      <c r="H44" s="26" t="str">
        <f>IF(I44="","",VLOOKUP(I44,'種目コード'!$B$2:$C$38,2,0))</f>
        <v>２年砲丸投(2.721kg)</v>
      </c>
      <c r="I44" s="27" t="s">
        <v>41</v>
      </c>
      <c r="J44" s="6"/>
    </row>
    <row r="45" spans="1:10" ht="15" customHeight="1">
      <c r="A45">
        <v>40</v>
      </c>
      <c r="B45" s="3"/>
      <c r="C45" s="5"/>
      <c r="D45" s="5"/>
      <c r="E45" s="3" t="s">
        <v>77</v>
      </c>
      <c r="F45" s="4"/>
      <c r="G45" s="28"/>
      <c r="H45" s="26" t="str">
        <f>IF(I45="","",VLOOKUP(I45,'種目コード'!$B$2:$C$38,2,0))</f>
        <v>２年砲丸投(2.721kg)</v>
      </c>
      <c r="I45" s="27" t="s">
        <v>41</v>
      </c>
      <c r="J45" s="6"/>
    </row>
    <row r="46" spans="1:10" ht="15" customHeight="1">
      <c r="A46">
        <v>41</v>
      </c>
      <c r="B46" s="3"/>
      <c r="C46" s="5"/>
      <c r="D46" s="5"/>
      <c r="E46" s="3" t="s">
        <v>77</v>
      </c>
      <c r="F46" s="4"/>
      <c r="G46" s="28"/>
      <c r="H46" s="26" t="str">
        <f>IF(I46="","",VLOOKUP(I46,'種目コード'!$B$2:$C$38,2,0))</f>
        <v>１年砲丸投(2.721kg)</v>
      </c>
      <c r="I46" s="27" t="s">
        <v>42</v>
      </c>
      <c r="J46" s="6"/>
    </row>
    <row r="47" spans="1:10" ht="15" customHeight="1">
      <c r="A47">
        <v>42</v>
      </c>
      <c r="B47" s="3"/>
      <c r="C47" s="5"/>
      <c r="D47" s="5"/>
      <c r="E47" s="3" t="s">
        <v>77</v>
      </c>
      <c r="F47" s="4"/>
      <c r="G47" s="28"/>
      <c r="H47" s="26" t="str">
        <f>IF(I47="","",VLOOKUP(I47,'種目コード'!$B$2:$C$38,2,0))</f>
        <v>１年砲丸投(2.721kg)</v>
      </c>
      <c r="I47" s="27" t="s">
        <v>42</v>
      </c>
      <c r="J47" s="6"/>
    </row>
    <row r="48" spans="1:10" ht="15" customHeight="1">
      <c r="A48">
        <v>43</v>
      </c>
      <c r="B48" s="3"/>
      <c r="C48" s="5"/>
      <c r="D48" s="5"/>
      <c r="E48" s="3" t="s">
        <v>77</v>
      </c>
      <c r="F48" s="4"/>
      <c r="G48" s="28"/>
      <c r="H48" s="26" t="str">
        <f>IF(I48="","",VLOOKUP(I48,'種目コード'!$B$2:$C$38,2,0))</f>
        <v>共通円盤投(1.0kg)</v>
      </c>
      <c r="I48" s="27" t="s">
        <v>43</v>
      </c>
      <c r="J48" s="6"/>
    </row>
    <row r="49" spans="1:10" ht="15" customHeight="1">
      <c r="A49">
        <v>44</v>
      </c>
      <c r="B49" s="3"/>
      <c r="C49" s="5"/>
      <c r="D49" s="5"/>
      <c r="E49" s="3" t="s">
        <v>77</v>
      </c>
      <c r="F49" s="4"/>
      <c r="G49" s="28"/>
      <c r="H49" s="26" t="str">
        <f>IF(I49="","",VLOOKUP(I49,'種目コード'!$B$2:$C$38,2,0))</f>
        <v>共通円盤投(1.0kg)</v>
      </c>
      <c r="I49" s="27" t="s">
        <v>43</v>
      </c>
      <c r="J49" s="6"/>
    </row>
    <row r="50" spans="2:10" ht="15" customHeight="1">
      <c r="B50" s="3"/>
      <c r="C50" s="5"/>
      <c r="D50" s="5"/>
      <c r="E50" s="3" t="s">
        <v>77</v>
      </c>
      <c r="F50" s="4"/>
      <c r="G50" s="10"/>
      <c r="H50" s="26" t="str">
        <f>IF(I50="","",VLOOKUP(I50,'種目コード'!$B$2:$C$38,2,0))</f>
        <v>共通４✕１００ｍ</v>
      </c>
      <c r="I50" s="27" t="s">
        <v>35</v>
      </c>
      <c r="J50" s="6"/>
    </row>
    <row r="51" spans="2:10" ht="15" customHeight="1">
      <c r="B51" s="3"/>
      <c r="C51" s="5"/>
      <c r="D51" s="5"/>
      <c r="E51" s="3" t="s">
        <v>77</v>
      </c>
      <c r="F51" s="4"/>
      <c r="G51" s="10"/>
      <c r="H51" s="26" t="str">
        <f>IF(I51="","",VLOOKUP(I51,'種目コード'!$B$2:$C$38,2,0))</f>
        <v>共通４✕１００ｍ</v>
      </c>
      <c r="I51" s="27" t="s">
        <v>35</v>
      </c>
      <c r="J51" s="6"/>
    </row>
    <row r="52" spans="2:10" ht="15" customHeight="1">
      <c r="B52" s="3"/>
      <c r="C52" s="5"/>
      <c r="D52" s="5"/>
      <c r="E52" s="3" t="s">
        <v>77</v>
      </c>
      <c r="F52" s="4"/>
      <c r="G52" s="10"/>
      <c r="H52" s="26" t="str">
        <f>IF(I52="","",VLOOKUP(I52,'種目コード'!$B$2:$C$38,2,0))</f>
        <v>共通４✕１００ｍ</v>
      </c>
      <c r="I52" s="27" t="s">
        <v>35</v>
      </c>
      <c r="J52" s="6"/>
    </row>
    <row r="53" spans="2:10" ht="15" customHeight="1">
      <c r="B53" s="3"/>
      <c r="C53" s="5"/>
      <c r="D53" s="5"/>
      <c r="E53" s="3" t="s">
        <v>77</v>
      </c>
      <c r="F53" s="4"/>
      <c r="G53" s="10"/>
      <c r="H53" s="26" t="str">
        <f>IF(I53="","",VLOOKUP(I53,'種目コード'!$B$2:$C$38,2,0))</f>
        <v>共通４✕１００ｍ</v>
      </c>
      <c r="I53" s="27" t="s">
        <v>35</v>
      </c>
      <c r="J53" s="6"/>
    </row>
    <row r="54" spans="2:10" ht="15" customHeight="1">
      <c r="B54" s="3"/>
      <c r="C54" s="5"/>
      <c r="D54" s="5"/>
      <c r="E54" s="3" t="s">
        <v>77</v>
      </c>
      <c r="F54" s="4"/>
      <c r="G54" s="10"/>
      <c r="H54" s="26" t="str">
        <f>IF(I54="","",VLOOKUP(I54,'種目コード'!$B$2:$C$38,2,0))</f>
        <v>共通４✕１００ｍ</v>
      </c>
      <c r="I54" s="27" t="s">
        <v>35</v>
      </c>
      <c r="J54" s="6"/>
    </row>
    <row r="55" spans="2:10" ht="15" customHeight="1">
      <c r="B55" s="3"/>
      <c r="C55" s="5"/>
      <c r="D55" s="5"/>
      <c r="E55" s="3" t="s">
        <v>77</v>
      </c>
      <c r="F55" s="4"/>
      <c r="G55" s="10"/>
      <c r="H55" s="26" t="str">
        <f>IF(I55="","",VLOOKUP(I55,'種目コード'!$B$2:$C$38,2,0))</f>
        <v>共通４✕１００ｍ</v>
      </c>
      <c r="I55" s="27" t="s">
        <v>35</v>
      </c>
      <c r="J55" s="6"/>
    </row>
    <row r="56" spans="2:10" ht="15" customHeight="1">
      <c r="B56" s="3"/>
      <c r="C56" s="5"/>
      <c r="D56" s="5"/>
      <c r="E56" s="3" t="s">
        <v>77</v>
      </c>
      <c r="F56" s="4"/>
      <c r="G56" s="10"/>
      <c r="H56" s="26" t="str">
        <f>IF(I56="","",VLOOKUP(I56,'種目コード'!$B$2:$C$38,2,0))</f>
        <v>低学年４✕１００ｍ</v>
      </c>
      <c r="I56" s="27" t="s">
        <v>75</v>
      </c>
      <c r="J56" s="6"/>
    </row>
    <row r="57" spans="2:10" ht="15" customHeight="1">
      <c r="B57" s="3"/>
      <c r="C57" s="5"/>
      <c r="D57" s="5"/>
      <c r="E57" s="3" t="s">
        <v>77</v>
      </c>
      <c r="F57" s="4"/>
      <c r="G57" s="10"/>
      <c r="H57" s="26" t="str">
        <f>IF(I57="","",VLOOKUP(I57,'種目コード'!$B$2:$C$38,2,0))</f>
        <v>低学年４✕１００ｍ</v>
      </c>
      <c r="I57" s="27" t="s">
        <v>75</v>
      </c>
      <c r="J57" s="6"/>
    </row>
    <row r="58" spans="2:10" ht="15" customHeight="1">
      <c r="B58" s="3"/>
      <c r="C58" s="5"/>
      <c r="D58" s="5"/>
      <c r="E58" s="3" t="s">
        <v>77</v>
      </c>
      <c r="F58" s="4"/>
      <c r="G58" s="10"/>
      <c r="H58" s="26" t="str">
        <f>IF(I58="","",VLOOKUP(I58,'種目コード'!$B$2:$C$38,2,0))</f>
        <v>低学年４✕１００ｍ</v>
      </c>
      <c r="I58" s="27" t="s">
        <v>75</v>
      </c>
      <c r="J58" s="6"/>
    </row>
    <row r="59" spans="2:10" ht="15" customHeight="1">
      <c r="B59" s="3"/>
      <c r="C59" s="5"/>
      <c r="D59" s="5"/>
      <c r="E59" s="3" t="s">
        <v>77</v>
      </c>
      <c r="F59" s="4"/>
      <c r="G59" s="10"/>
      <c r="H59" s="26" t="str">
        <f>IF(I59="","",VLOOKUP(I59,'種目コード'!$B$2:$C$38,2,0))</f>
        <v>低学年４✕１００ｍ</v>
      </c>
      <c r="I59" s="27" t="s">
        <v>75</v>
      </c>
      <c r="J59" s="6"/>
    </row>
    <row r="60" spans="2:10" ht="15" customHeight="1">
      <c r="B60" s="3"/>
      <c r="C60" s="5"/>
      <c r="D60" s="5"/>
      <c r="E60" s="3" t="s">
        <v>77</v>
      </c>
      <c r="F60" s="4"/>
      <c r="G60" s="10"/>
      <c r="H60" s="26" t="str">
        <f>IF(I60="","",VLOOKUP(I60,'種目コード'!$B$2:$C$38,2,0))</f>
        <v>低学年４✕１００ｍ</v>
      </c>
      <c r="I60" s="27" t="s">
        <v>75</v>
      </c>
      <c r="J60" s="6"/>
    </row>
    <row r="61" spans="2:10" ht="15" customHeight="1">
      <c r="B61" s="3"/>
      <c r="C61" s="5"/>
      <c r="D61" s="5"/>
      <c r="E61" s="3" t="s">
        <v>77</v>
      </c>
      <c r="F61" s="4"/>
      <c r="G61" s="10"/>
      <c r="H61" s="26" t="str">
        <f>IF(I61="","",VLOOKUP(I61,'種目コード'!$B$2:$C$38,2,0))</f>
        <v>低学年４✕１００ｍ</v>
      </c>
      <c r="I61" s="27" t="s">
        <v>75</v>
      </c>
      <c r="J61" s="6"/>
    </row>
    <row r="62" spans="2:11" ht="12.75">
      <c r="B62" s="3"/>
      <c r="C62" s="5"/>
      <c r="D62" s="5"/>
      <c r="E62" s="3" t="s">
        <v>77</v>
      </c>
      <c r="F62" s="4"/>
      <c r="G62" s="28"/>
      <c r="H62" s="26">
        <f>IF(I62="","",VLOOKUP(I62,'種目コード'!$B$2:$C$38,2,0))</f>
      </c>
      <c r="I62" s="27"/>
      <c r="J62" s="6" t="s">
        <v>81</v>
      </c>
      <c r="K62" s="11"/>
    </row>
    <row r="63" spans="2:11" ht="12.75">
      <c r="B63" s="3"/>
      <c r="C63" s="5"/>
      <c r="D63" s="5"/>
      <c r="E63" s="3" t="s">
        <v>77</v>
      </c>
      <c r="F63" s="4"/>
      <c r="G63" s="28"/>
      <c r="H63" s="26">
        <f>IF(I63="","",VLOOKUP(I63,'種目コード'!$B$2:$C$38,2,0))</f>
      </c>
      <c r="I63" s="27"/>
      <c r="J63" s="6" t="s">
        <v>81</v>
      </c>
      <c r="K63" s="11"/>
    </row>
    <row r="64" spans="2:11" ht="12.75">
      <c r="B64" s="3"/>
      <c r="C64" s="5"/>
      <c r="D64" s="5"/>
      <c r="E64" s="3" t="s">
        <v>77</v>
      </c>
      <c r="F64" s="4"/>
      <c r="G64" s="28"/>
      <c r="H64" s="26">
        <f>IF(I64="","",VLOOKUP(I64,'種目コード'!$B$2:$C$38,2,0))</f>
      </c>
      <c r="I64" s="27"/>
      <c r="J64" s="6" t="s">
        <v>81</v>
      </c>
      <c r="K64" s="11"/>
    </row>
    <row r="65" spans="2:11" ht="12.75">
      <c r="B65" s="3"/>
      <c r="C65" s="5"/>
      <c r="D65" s="5"/>
      <c r="E65" s="3" t="s">
        <v>77</v>
      </c>
      <c r="F65" s="4"/>
      <c r="G65" s="28"/>
      <c r="H65" s="26">
        <f>IF(I65="","",VLOOKUP(I65,'種目コード'!$B$2:$C$38,2,0))</f>
      </c>
      <c r="I65" s="27"/>
      <c r="J65" s="6" t="s">
        <v>81</v>
      </c>
      <c r="K65" s="11"/>
    </row>
    <row r="66" spans="2:11" ht="12.75">
      <c r="B66" s="3"/>
      <c r="C66" s="5"/>
      <c r="D66" s="5"/>
      <c r="E66" s="3" t="s">
        <v>77</v>
      </c>
      <c r="F66" s="4"/>
      <c r="G66" s="28"/>
      <c r="H66" s="26">
        <f>IF(I66="","",VLOOKUP(I66,'種目コード'!$B$2:$C$38,2,0))</f>
      </c>
      <c r="I66" s="27"/>
      <c r="J66" s="6" t="s">
        <v>81</v>
      </c>
      <c r="K66" s="11"/>
    </row>
    <row r="67" spans="2:11" ht="12.75">
      <c r="B67" s="3"/>
      <c r="C67" s="5"/>
      <c r="D67" s="5"/>
      <c r="E67" s="3" t="s">
        <v>77</v>
      </c>
      <c r="F67" s="4"/>
      <c r="G67" s="28"/>
      <c r="H67" s="26">
        <f>IF(I67="","",VLOOKUP(I67,'種目コード'!$B$2:$C$38,2,0))</f>
      </c>
      <c r="I67" s="27"/>
      <c r="J67" s="6" t="s">
        <v>81</v>
      </c>
      <c r="K67" s="11"/>
    </row>
    <row r="68" spans="2:11" ht="12.75">
      <c r="B68" s="3"/>
      <c r="C68" s="5"/>
      <c r="D68" s="5"/>
      <c r="E68" s="3" t="s">
        <v>77</v>
      </c>
      <c r="F68" s="4"/>
      <c r="G68" s="28"/>
      <c r="H68" s="26">
        <f>IF(I68="","",VLOOKUP(I68,'種目コード'!$B$2:$C$38,2,0))</f>
      </c>
      <c r="I68" s="27"/>
      <c r="J68" s="6" t="s">
        <v>81</v>
      </c>
      <c r="K68" s="11"/>
    </row>
    <row r="69" spans="2:11" ht="12.75">
      <c r="B69" s="3"/>
      <c r="C69" s="5"/>
      <c r="D69" s="5"/>
      <c r="E69" s="3" t="s">
        <v>77</v>
      </c>
      <c r="F69" s="4"/>
      <c r="G69" s="28"/>
      <c r="H69" s="26">
        <f>IF(I69="","",VLOOKUP(I69,'種目コード'!$B$2:$C$38,2,0))</f>
      </c>
      <c r="I69" s="27"/>
      <c r="J69" s="6" t="s">
        <v>81</v>
      </c>
      <c r="K69" s="11"/>
    </row>
    <row r="70" spans="2:11" ht="12.75">
      <c r="B70" s="3"/>
      <c r="C70" s="5"/>
      <c r="D70" s="5"/>
      <c r="E70" s="3" t="s">
        <v>77</v>
      </c>
      <c r="F70" s="4"/>
      <c r="G70" s="28"/>
      <c r="H70" s="26">
        <f>IF(I70="","",VLOOKUP(I70,'種目コード'!$B$2:$C$38,2,0))</f>
      </c>
      <c r="I70" s="27"/>
      <c r="J70" s="6" t="s">
        <v>81</v>
      </c>
      <c r="K70" s="11"/>
    </row>
    <row r="71" spans="2:11" ht="12.75">
      <c r="B71" s="3"/>
      <c r="C71" s="5"/>
      <c r="D71" s="5"/>
      <c r="E71" s="3" t="s">
        <v>77</v>
      </c>
      <c r="F71" s="4"/>
      <c r="G71" s="28"/>
      <c r="H71" s="26">
        <f>IF(I71="","",VLOOKUP(I71,'種目コード'!$B$2:$C$38,2,0))</f>
      </c>
      <c r="I71" s="27"/>
      <c r="J71" s="6" t="s">
        <v>81</v>
      </c>
      <c r="K71" s="11"/>
    </row>
    <row r="72" spans="2:11" ht="12.75">
      <c r="B72" s="3"/>
      <c r="C72" s="5"/>
      <c r="D72" s="5"/>
      <c r="E72" s="3" t="s">
        <v>77</v>
      </c>
      <c r="F72" s="4"/>
      <c r="G72" s="28"/>
      <c r="H72" s="26">
        <f>IF(I72="","",VLOOKUP(I72,'種目コード'!$B$2:$C$38,2,0))</f>
      </c>
      <c r="I72" s="27"/>
      <c r="J72" s="6" t="s">
        <v>81</v>
      </c>
      <c r="K72" s="11"/>
    </row>
    <row r="73" spans="2:11" ht="12.75">
      <c r="B73" s="3"/>
      <c r="C73" s="5"/>
      <c r="D73" s="5"/>
      <c r="E73" s="3" t="s">
        <v>77</v>
      </c>
      <c r="F73" s="4"/>
      <c r="G73" s="28"/>
      <c r="H73" s="26">
        <f>IF(I73="","",VLOOKUP(I73,'種目コード'!$B$2:$C$38,2,0))</f>
      </c>
      <c r="I73" s="27"/>
      <c r="J73" s="6" t="s">
        <v>81</v>
      </c>
      <c r="K73" s="11"/>
    </row>
    <row r="74" spans="2:11" ht="12.75">
      <c r="B74" s="3"/>
      <c r="C74" s="5"/>
      <c r="D74" s="5"/>
      <c r="E74" s="3" t="s">
        <v>77</v>
      </c>
      <c r="F74" s="4"/>
      <c r="G74" s="28"/>
      <c r="H74" s="26">
        <f>IF(I74="","",VLOOKUP(I74,'種目コード'!$B$2:$C$38,2,0))</f>
      </c>
      <c r="I74" s="27"/>
      <c r="J74" s="6" t="s">
        <v>81</v>
      </c>
      <c r="K74" s="11"/>
    </row>
    <row r="75" spans="2:11" ht="12.75">
      <c r="B75" s="3"/>
      <c r="C75" s="5"/>
      <c r="D75" s="5"/>
      <c r="E75" s="3" t="s">
        <v>77</v>
      </c>
      <c r="F75" s="4"/>
      <c r="G75" s="28"/>
      <c r="H75" s="26">
        <f>IF(I75="","",VLOOKUP(I75,'種目コード'!$B$2:$C$38,2,0))</f>
      </c>
      <c r="I75" s="27"/>
      <c r="J75" s="6" t="s">
        <v>81</v>
      </c>
      <c r="K75" s="11"/>
    </row>
    <row r="76" spans="2:11" ht="12.75">
      <c r="B76" s="3"/>
      <c r="C76" s="5"/>
      <c r="D76" s="5"/>
      <c r="E76" s="3" t="s">
        <v>77</v>
      </c>
      <c r="F76" s="4"/>
      <c r="G76" s="28"/>
      <c r="H76" s="26">
        <f>IF(I76="","",VLOOKUP(I76,'種目コード'!$B$2:$C$38,2,0))</f>
      </c>
      <c r="I76" s="27"/>
      <c r="J76" s="6" t="s">
        <v>81</v>
      </c>
      <c r="K76" s="11"/>
    </row>
    <row r="77" spans="2:11" ht="12.75">
      <c r="B77" s="3"/>
      <c r="C77" s="5"/>
      <c r="D77" s="5"/>
      <c r="E77" s="3" t="s">
        <v>77</v>
      </c>
      <c r="F77" s="4"/>
      <c r="G77" s="28"/>
      <c r="H77" s="26">
        <f>IF(I77="","",VLOOKUP(I77,'種目コード'!$B$2:$C$38,2,0))</f>
      </c>
      <c r="I77" s="27"/>
      <c r="J77" s="6" t="s">
        <v>81</v>
      </c>
      <c r="K77" s="11"/>
    </row>
    <row r="78" spans="2:11" ht="12.75">
      <c r="B78" s="3"/>
      <c r="C78" s="5"/>
      <c r="D78" s="5"/>
      <c r="E78" s="3" t="s">
        <v>77</v>
      </c>
      <c r="F78" s="4"/>
      <c r="G78" s="28"/>
      <c r="H78" s="26">
        <f>IF(I78="","",VLOOKUP(I78,'種目コード'!$B$2:$C$38,2,0))</f>
      </c>
      <c r="I78" s="27"/>
      <c r="J78" s="6" t="s">
        <v>81</v>
      </c>
      <c r="K78" s="11"/>
    </row>
    <row r="79" spans="2:11" ht="12.75">
      <c r="B79" s="3"/>
      <c r="C79" s="5"/>
      <c r="D79" s="5"/>
      <c r="E79" s="3" t="s">
        <v>77</v>
      </c>
      <c r="F79" s="4"/>
      <c r="G79" s="28"/>
      <c r="H79" s="26">
        <f>IF(I79="","",VLOOKUP(I79,'種目コード'!$B$2:$C$38,2,0))</f>
      </c>
      <c r="I79" s="27"/>
      <c r="J79" s="6" t="s">
        <v>81</v>
      </c>
      <c r="K79" s="11"/>
    </row>
    <row r="80" spans="2:11" ht="12.75">
      <c r="B80" s="3"/>
      <c r="C80" s="5"/>
      <c r="D80" s="5"/>
      <c r="E80" s="3" t="s">
        <v>77</v>
      </c>
      <c r="F80" s="4"/>
      <c r="G80" s="28"/>
      <c r="H80" s="26">
        <f>IF(I80="","",VLOOKUP(I80,'種目コード'!$B$2:$C$38,2,0))</f>
      </c>
      <c r="I80" s="27"/>
      <c r="J80" s="6" t="s">
        <v>81</v>
      </c>
      <c r="K80" s="11"/>
    </row>
    <row r="81" spans="2:11" ht="12.75">
      <c r="B81" s="3"/>
      <c r="C81" s="5"/>
      <c r="D81" s="5"/>
      <c r="E81" s="3" t="s">
        <v>77</v>
      </c>
      <c r="F81" s="4"/>
      <c r="G81" s="28"/>
      <c r="H81" s="26">
        <f>IF(I81="","",VLOOKUP(I81,'種目コード'!$B$2:$C$38,2,0))</f>
      </c>
      <c r="I81" s="27"/>
      <c r="J81" s="6" t="s">
        <v>81</v>
      </c>
      <c r="K81" s="11"/>
    </row>
    <row r="82" spans="2:11" ht="12.75">
      <c r="B82" s="3"/>
      <c r="C82" s="5"/>
      <c r="D82" s="5"/>
      <c r="E82" s="3" t="s">
        <v>77</v>
      </c>
      <c r="F82" s="4"/>
      <c r="G82" s="28"/>
      <c r="H82" s="26">
        <f>IF(I82="","",VLOOKUP(I82,'種目コード'!$B$2:$C$38,2,0))</f>
      </c>
      <c r="I82" s="27"/>
      <c r="J82" s="6" t="s">
        <v>81</v>
      </c>
      <c r="K82" s="11"/>
    </row>
    <row r="83" spans="2:11" ht="12.75">
      <c r="B83" s="3"/>
      <c r="C83" s="5"/>
      <c r="D83" s="5"/>
      <c r="E83" s="3" t="s">
        <v>77</v>
      </c>
      <c r="F83" s="4"/>
      <c r="G83" s="28"/>
      <c r="H83" s="26">
        <f>IF(I83="","",VLOOKUP(I83,'種目コード'!$B$2:$C$38,2,0))</f>
      </c>
      <c r="I83" s="27"/>
      <c r="J83" s="6" t="s">
        <v>81</v>
      </c>
      <c r="K83" s="11"/>
    </row>
    <row r="84" spans="2:11" ht="12.75">
      <c r="B84" s="3"/>
      <c r="C84" s="5"/>
      <c r="D84" s="5"/>
      <c r="E84" s="3" t="s">
        <v>77</v>
      </c>
      <c r="F84" s="4"/>
      <c r="G84" s="28"/>
      <c r="H84" s="26">
        <f>IF(I84="","",VLOOKUP(I84,'種目コード'!$B$2:$C$38,2,0))</f>
      </c>
      <c r="I84" s="27"/>
      <c r="J84" s="6" t="s">
        <v>81</v>
      </c>
      <c r="K84" s="11"/>
    </row>
    <row r="85" spans="2:11" ht="12.75">
      <c r="B85" s="3"/>
      <c r="C85" s="5"/>
      <c r="D85" s="5"/>
      <c r="E85" s="3" t="s">
        <v>77</v>
      </c>
      <c r="F85" s="4"/>
      <c r="G85" s="28"/>
      <c r="H85" s="26">
        <f>IF(I85="","",VLOOKUP(I85,'種目コード'!$B$2:$C$38,2,0))</f>
      </c>
      <c r="I85" s="27"/>
      <c r="J85" s="6" t="s">
        <v>81</v>
      </c>
      <c r="K85" s="11"/>
    </row>
    <row r="86" spans="2:10" ht="12.75">
      <c r="B86" s="3"/>
      <c r="C86" s="5"/>
      <c r="D86" s="5"/>
      <c r="E86" s="3" t="s">
        <v>77</v>
      </c>
      <c r="F86" s="4"/>
      <c r="G86" s="28"/>
      <c r="H86" s="26">
        <f>IF(I86="","",VLOOKUP(I86,'種目コード'!$B$2:$C$38,2,0))</f>
      </c>
      <c r="I86" s="27"/>
      <c r="J86" s="6" t="s">
        <v>81</v>
      </c>
    </row>
    <row r="87" spans="2:10" ht="12.75">
      <c r="B87" s="3"/>
      <c r="C87" s="5"/>
      <c r="D87" s="5"/>
      <c r="E87" s="3" t="s">
        <v>77</v>
      </c>
      <c r="F87" s="4"/>
      <c r="G87" s="28"/>
      <c r="H87" s="26">
        <f>IF(I87="","",VLOOKUP(I87,'種目コード'!$B$2:$C$38,2,0))</f>
      </c>
      <c r="I87" s="27"/>
      <c r="J87" s="6" t="s">
        <v>81</v>
      </c>
    </row>
    <row r="88" spans="2:10" ht="12.75">
      <c r="B88" s="3"/>
      <c r="C88" s="5"/>
      <c r="D88" s="5"/>
      <c r="E88" s="3" t="s">
        <v>77</v>
      </c>
      <c r="F88" s="4"/>
      <c r="G88" s="28"/>
      <c r="H88" s="26">
        <f>IF(I88="","",VLOOKUP(I88,'種目コード'!$B$2:$C$38,2,0))</f>
      </c>
      <c r="I88" s="27"/>
      <c r="J88" s="6" t="s">
        <v>81</v>
      </c>
    </row>
    <row r="89" spans="2:10" ht="12.75">
      <c r="B89" s="3"/>
      <c r="C89" s="5"/>
      <c r="D89" s="5"/>
      <c r="E89" s="3" t="s">
        <v>77</v>
      </c>
      <c r="F89" s="4"/>
      <c r="G89" s="28"/>
      <c r="H89" s="26">
        <f>IF(I89="","",VLOOKUP(I89,'種目コード'!$B$2:$C$38,2,0))</f>
      </c>
      <c r="I89" s="27"/>
      <c r="J89" s="6" t="s">
        <v>81</v>
      </c>
    </row>
    <row r="90" spans="2:10" ht="12.75">
      <c r="B90" s="3"/>
      <c r="C90" s="5"/>
      <c r="D90" s="5"/>
      <c r="E90" s="3" t="s">
        <v>77</v>
      </c>
      <c r="F90" s="4"/>
      <c r="G90" s="28"/>
      <c r="H90" s="26">
        <f>IF(I90="","",VLOOKUP(I90,'種目コード'!$B$2:$C$38,2,0))</f>
      </c>
      <c r="I90" s="27"/>
      <c r="J90" s="6" t="s">
        <v>81</v>
      </c>
    </row>
    <row r="91" spans="2:10" ht="12.75">
      <c r="B91" s="3"/>
      <c r="C91" s="5"/>
      <c r="D91" s="5"/>
      <c r="E91" s="3" t="s">
        <v>77</v>
      </c>
      <c r="F91" s="4"/>
      <c r="G91" s="28"/>
      <c r="H91" s="26">
        <f>IF(I91="","",VLOOKUP(I91,'種目コード'!$B$2:$C$38,2,0))</f>
      </c>
      <c r="I91" s="27"/>
      <c r="J91" s="6" t="s">
        <v>81</v>
      </c>
    </row>
    <row r="92" spans="2:10" ht="12.75">
      <c r="B92" s="3"/>
      <c r="C92" s="5"/>
      <c r="D92" s="5"/>
      <c r="E92" s="3" t="s">
        <v>77</v>
      </c>
      <c r="F92" s="4"/>
      <c r="G92" s="28"/>
      <c r="H92" s="26">
        <f>IF(I92="","",VLOOKUP(I92,'種目コード'!$B$2:$C$38,2,0))</f>
      </c>
      <c r="I92" s="27"/>
      <c r="J92" s="6" t="s">
        <v>81</v>
      </c>
    </row>
    <row r="93" spans="2:10" ht="12.75">
      <c r="B93" s="3"/>
      <c r="C93" s="5"/>
      <c r="D93" s="5"/>
      <c r="E93" s="3" t="s">
        <v>77</v>
      </c>
      <c r="F93" s="4"/>
      <c r="G93" s="28"/>
      <c r="H93" s="26">
        <f>IF(I93="","",VLOOKUP(I93,'種目コード'!$B$2:$C$38,2,0))</f>
      </c>
      <c r="I93" s="27"/>
      <c r="J93" s="6" t="s">
        <v>81</v>
      </c>
    </row>
    <row r="94" spans="2:10" ht="12.75">
      <c r="B94" s="3"/>
      <c r="C94" s="5"/>
      <c r="D94" s="5"/>
      <c r="E94" s="3" t="s">
        <v>77</v>
      </c>
      <c r="F94" s="4"/>
      <c r="G94" s="28"/>
      <c r="H94" s="26">
        <f>IF(I94="","",VLOOKUP(I94,'種目コード'!$B$2:$C$38,2,0))</f>
      </c>
      <c r="I94" s="27"/>
      <c r="J94" s="6" t="s">
        <v>81</v>
      </c>
    </row>
    <row r="95" spans="2:10" ht="12.75">
      <c r="B95" s="3"/>
      <c r="C95" s="5"/>
      <c r="D95" s="5"/>
      <c r="E95" s="3" t="s">
        <v>77</v>
      </c>
      <c r="F95" s="4"/>
      <c r="G95" s="28"/>
      <c r="H95" s="26">
        <f>IF(I95="","",VLOOKUP(I95,'種目コード'!$B$2:$C$38,2,0))</f>
      </c>
      <c r="I95" s="27"/>
      <c r="J95" s="6" t="s">
        <v>81</v>
      </c>
    </row>
    <row r="96" spans="2:10" ht="12.75">
      <c r="B96" s="3"/>
      <c r="C96" s="5"/>
      <c r="D96" s="5"/>
      <c r="E96" s="3" t="s">
        <v>77</v>
      </c>
      <c r="F96" s="4"/>
      <c r="G96" s="28"/>
      <c r="H96" s="26">
        <f>IF(I96="","",VLOOKUP(I96,'種目コード'!$B$2:$C$38,2,0))</f>
      </c>
      <c r="I96" s="27"/>
      <c r="J96" s="6" t="s">
        <v>81</v>
      </c>
    </row>
    <row r="97" spans="2:10" ht="12.75">
      <c r="B97" s="3"/>
      <c r="C97" s="5"/>
      <c r="D97" s="5"/>
      <c r="E97" s="3" t="s">
        <v>77</v>
      </c>
      <c r="F97" s="4"/>
      <c r="G97" s="28"/>
      <c r="H97" s="26">
        <f>IF(I97="","",VLOOKUP(I97,'種目コード'!$B$2:$C$38,2,0))</f>
      </c>
      <c r="I97" s="27"/>
      <c r="J97" s="6" t="s">
        <v>81</v>
      </c>
    </row>
    <row r="98" spans="2:10" ht="12.75">
      <c r="B98" s="3"/>
      <c r="C98" s="5"/>
      <c r="D98" s="5"/>
      <c r="E98" s="3" t="s">
        <v>77</v>
      </c>
      <c r="F98" s="4"/>
      <c r="G98" s="28"/>
      <c r="H98" s="26">
        <f>IF(I98="","",VLOOKUP(I98,'種目コード'!$B$2:$C$38,2,0))</f>
      </c>
      <c r="I98" s="27"/>
      <c r="J98" s="6" t="s">
        <v>81</v>
      </c>
    </row>
    <row r="99" spans="2:10" ht="12.75">
      <c r="B99" s="3"/>
      <c r="C99" s="5"/>
      <c r="D99" s="5"/>
      <c r="E99" s="3" t="s">
        <v>77</v>
      </c>
      <c r="F99" s="4"/>
      <c r="G99" s="28"/>
      <c r="H99" s="26">
        <f>IF(I99="","",VLOOKUP(I99,'種目コード'!$B$2:$C$38,2,0))</f>
      </c>
      <c r="I99" s="27"/>
      <c r="J99" s="6" t="s">
        <v>81</v>
      </c>
    </row>
    <row r="100" spans="2:10" ht="12.75">
      <c r="B100" s="3"/>
      <c r="C100" s="5"/>
      <c r="D100" s="5"/>
      <c r="E100" s="3" t="s">
        <v>77</v>
      </c>
      <c r="F100" s="4"/>
      <c r="G100" s="28"/>
      <c r="H100" s="26">
        <f>IF(I100="","",VLOOKUP(I100,'種目コード'!$B$2:$C$38,2,0))</f>
      </c>
      <c r="I100" s="27"/>
      <c r="J100" s="6" t="s">
        <v>81</v>
      </c>
    </row>
  </sheetData>
  <sheetProtection/>
  <mergeCells count="3">
    <mergeCell ref="D2:E2"/>
    <mergeCell ref="H3:J3"/>
    <mergeCell ref="H2:I2"/>
  </mergeCells>
  <printOptions horizontalCentered="1"/>
  <pageMargins left="0.1968503937007874" right="0.1968503937007874" top="0.7874015748031497" bottom="0.3937007874015748" header="0" footer="0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199"/>
  <sheetViews>
    <sheetView zoomScalePageLayoutView="0" workbookViewId="0" topLeftCell="A1">
      <selection activeCell="B1" sqref="B1:AD1"/>
    </sheetView>
  </sheetViews>
  <sheetFormatPr defaultColWidth="9.00390625" defaultRowHeight="13.5"/>
  <cols>
    <col min="1" max="9" width="1.625" style="0" customWidth="1"/>
    <col min="10" max="10" width="1.37890625" style="0" customWidth="1"/>
    <col min="11" max="63" width="1.625" style="0" customWidth="1"/>
    <col min="64" max="64" width="2.00390625" style="0" customWidth="1"/>
    <col min="65" max="104" width="1.625" style="0" customWidth="1"/>
  </cols>
  <sheetData>
    <row r="1" spans="2:62" ht="22.5" customHeight="1">
      <c r="B1" s="42" t="s">
        <v>92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4"/>
      <c r="AH1" s="42" t="s">
        <v>92</v>
      </c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4"/>
    </row>
    <row r="2" spans="1:62" ht="22.5" customHeight="1">
      <c r="A2" s="29"/>
      <c r="B2" s="45" t="s">
        <v>120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7"/>
      <c r="AG2" s="29"/>
      <c r="AH2" s="45" t="s">
        <v>120</v>
      </c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7"/>
    </row>
    <row r="3" spans="1:62" ht="24" customHeight="1">
      <c r="A3" s="32">
        <v>1</v>
      </c>
      <c r="B3" s="30" t="s">
        <v>93</v>
      </c>
      <c r="C3" s="31"/>
      <c r="D3" s="31"/>
      <c r="E3" s="48" t="str">
        <f>IF(A3="","",VLOOKUP(A3,'男子参加一覧'!$A$6:$H$55,8))</f>
        <v>共通１００ｍ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9"/>
      <c r="AG3" s="32">
        <v>2</v>
      </c>
      <c r="AH3" s="30" t="s">
        <v>93</v>
      </c>
      <c r="AI3" s="31"/>
      <c r="AJ3" s="31"/>
      <c r="AK3" s="48" t="str">
        <f>IF(AG3="","",VLOOKUP(AG3,'男子参加一覧'!$A$6:$H$55,8))</f>
        <v>共通１００ｍ</v>
      </c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9"/>
    </row>
    <row r="4" spans="2:62" ht="24" customHeight="1">
      <c r="B4" s="52" t="s">
        <v>94</v>
      </c>
      <c r="C4" s="50"/>
      <c r="D4" s="50"/>
      <c r="E4" s="50"/>
      <c r="F4" s="50"/>
      <c r="G4" s="50"/>
      <c r="H4" s="50" t="s">
        <v>95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 t="s">
        <v>1</v>
      </c>
      <c r="X4" s="50"/>
      <c r="Y4" s="50"/>
      <c r="Z4" s="50"/>
      <c r="AA4" s="50" t="s">
        <v>97</v>
      </c>
      <c r="AB4" s="50"/>
      <c r="AC4" s="50"/>
      <c r="AD4" s="51"/>
      <c r="AH4" s="52" t="s">
        <v>94</v>
      </c>
      <c r="AI4" s="50"/>
      <c r="AJ4" s="50"/>
      <c r="AK4" s="50"/>
      <c r="AL4" s="50"/>
      <c r="AM4" s="50"/>
      <c r="AN4" s="50" t="s">
        <v>95</v>
      </c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 t="s">
        <v>1</v>
      </c>
      <c r="BD4" s="50"/>
      <c r="BE4" s="50"/>
      <c r="BF4" s="50"/>
      <c r="BG4" s="50" t="s">
        <v>97</v>
      </c>
      <c r="BH4" s="50"/>
      <c r="BI4" s="50"/>
      <c r="BJ4" s="51"/>
    </row>
    <row r="5" spans="2:62" ht="18" customHeight="1">
      <c r="B5" s="52">
        <f>IF(A3="","",VLOOKUP(A3,'男子参加一覧'!$A$6:$H$55,2))</f>
        <v>0</v>
      </c>
      <c r="C5" s="50"/>
      <c r="D5" s="50"/>
      <c r="E5" s="50"/>
      <c r="F5" s="50"/>
      <c r="G5" s="50"/>
      <c r="H5" s="60">
        <f>IF(A3="","",VLOOKUP(A3,'男子参加一覧'!$A$6:$H$55,4))</f>
        <v>0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50">
        <f>IF(A3="","",VLOOKUP(A3,'男子参加一覧'!$A$6:$H$55,7))</f>
        <v>0</v>
      </c>
      <c r="X5" s="50"/>
      <c r="Y5" s="50"/>
      <c r="Z5" s="50"/>
      <c r="AA5" s="50" t="str">
        <f>IF(A3="","",VLOOKUP(A3,'男子参加一覧'!$A$6:$H$55,5))</f>
        <v>男</v>
      </c>
      <c r="AB5" s="50"/>
      <c r="AC5" s="50"/>
      <c r="AD5" s="51"/>
      <c r="AH5" s="52">
        <f>IF(AG3="","",VLOOKUP(AG3,'男子参加一覧'!$A$6:$H$55,2))</f>
        <v>0</v>
      </c>
      <c r="AI5" s="50"/>
      <c r="AJ5" s="50"/>
      <c r="AK5" s="50"/>
      <c r="AL5" s="50"/>
      <c r="AM5" s="50"/>
      <c r="AN5" s="60">
        <f>IF(AG3="","",VLOOKUP(AG3,'男子参加一覧'!$A$6:$H$55,4))</f>
        <v>0</v>
      </c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50">
        <f>IF(AG3="","",VLOOKUP(AG3,'男子参加一覧'!$A$6:$H$55,7))</f>
        <v>0</v>
      </c>
      <c r="BD5" s="50"/>
      <c r="BE5" s="50"/>
      <c r="BF5" s="50"/>
      <c r="BG5" s="50" t="str">
        <f>IF(AG3="","",VLOOKUP(AG3,'男子参加一覧'!$A$6:$H$55,5))</f>
        <v>男</v>
      </c>
      <c r="BH5" s="50"/>
      <c r="BI5" s="50"/>
      <c r="BJ5" s="51"/>
    </row>
    <row r="6" spans="2:62" ht="24" customHeight="1">
      <c r="B6" s="52"/>
      <c r="C6" s="50"/>
      <c r="D6" s="50"/>
      <c r="E6" s="50"/>
      <c r="F6" s="50"/>
      <c r="G6" s="50"/>
      <c r="H6" s="59">
        <f>IF(A3="","",VLOOKUP(A3,'男子参加一覧'!$A$6:$H$55,3))</f>
        <v>0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0"/>
      <c r="X6" s="50"/>
      <c r="Y6" s="50"/>
      <c r="Z6" s="50"/>
      <c r="AA6" s="50"/>
      <c r="AB6" s="50"/>
      <c r="AC6" s="50"/>
      <c r="AD6" s="51"/>
      <c r="AH6" s="52"/>
      <c r="AI6" s="50"/>
      <c r="AJ6" s="50"/>
      <c r="AK6" s="50"/>
      <c r="AL6" s="50"/>
      <c r="AM6" s="50"/>
      <c r="AN6" s="59">
        <f>IF(AG3="","",VLOOKUP(AG3,'男子参加一覧'!$A$6:$H$55,3))</f>
        <v>0</v>
      </c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0"/>
      <c r="BD6" s="50"/>
      <c r="BE6" s="50"/>
      <c r="BF6" s="50"/>
      <c r="BG6" s="50"/>
      <c r="BH6" s="50"/>
      <c r="BI6" s="50"/>
      <c r="BJ6" s="51"/>
    </row>
    <row r="7" spans="2:62" ht="24" customHeight="1" thickBot="1">
      <c r="B7" s="53" t="s">
        <v>96</v>
      </c>
      <c r="C7" s="54"/>
      <c r="D7" s="54"/>
      <c r="E7" s="54"/>
      <c r="F7" s="54">
        <f>IF(A3="","",VLOOKUP(A3,'男子参加一覧'!$A$6:$H$55,6))</f>
        <v>0</v>
      </c>
      <c r="G7" s="54"/>
      <c r="H7" s="54"/>
      <c r="I7" s="54"/>
      <c r="J7" s="54"/>
      <c r="K7" s="54"/>
      <c r="L7" s="54"/>
      <c r="M7" s="54"/>
      <c r="N7" s="55"/>
      <c r="O7" s="56">
        <f>IF(A3="","",'男子参加一覧'!$D$2)</f>
        <v>0</v>
      </c>
      <c r="P7" s="54"/>
      <c r="Q7" s="54"/>
      <c r="R7" s="54"/>
      <c r="S7" s="54"/>
      <c r="T7" s="54"/>
      <c r="U7" s="57" t="s">
        <v>99</v>
      </c>
      <c r="V7" s="57"/>
      <c r="W7" s="57"/>
      <c r="X7" s="54">
        <f>IF(A3="","",'男子参加一覧'!$H$3)</f>
        <v>0</v>
      </c>
      <c r="Y7" s="54"/>
      <c r="Z7" s="54"/>
      <c r="AA7" s="54"/>
      <c r="AB7" s="54"/>
      <c r="AC7" s="54"/>
      <c r="AD7" s="58"/>
      <c r="AH7" s="53" t="s">
        <v>96</v>
      </c>
      <c r="AI7" s="54"/>
      <c r="AJ7" s="54"/>
      <c r="AK7" s="54"/>
      <c r="AL7" s="54">
        <f>IF(AG3="","",VLOOKUP(AG3,'男子参加一覧'!$A$6:$H$55,6))</f>
        <v>0</v>
      </c>
      <c r="AM7" s="54"/>
      <c r="AN7" s="54"/>
      <c r="AO7" s="54"/>
      <c r="AP7" s="54"/>
      <c r="AQ7" s="54"/>
      <c r="AR7" s="54"/>
      <c r="AS7" s="54"/>
      <c r="AT7" s="55"/>
      <c r="AU7" s="56">
        <f>IF(AG3="","",'男子参加一覧'!$D$2)</f>
        <v>0</v>
      </c>
      <c r="AV7" s="54"/>
      <c r="AW7" s="54"/>
      <c r="AX7" s="54"/>
      <c r="AY7" s="54"/>
      <c r="AZ7" s="54"/>
      <c r="BA7" s="57" t="s">
        <v>99</v>
      </c>
      <c r="BB7" s="57"/>
      <c r="BC7" s="57"/>
      <c r="BD7" s="54">
        <f>IF(AG3="","",'男子参加一覧'!$H$3)</f>
        <v>0</v>
      </c>
      <c r="BE7" s="54"/>
      <c r="BF7" s="54"/>
      <c r="BG7" s="54"/>
      <c r="BH7" s="54"/>
      <c r="BI7" s="54"/>
      <c r="BJ7" s="58"/>
    </row>
    <row r="8" ht="18" customHeight="1" thickBot="1"/>
    <row r="9" spans="2:62" ht="22.5" customHeight="1">
      <c r="B9" s="42" t="s">
        <v>92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4"/>
      <c r="AH9" s="42" t="s">
        <v>92</v>
      </c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4"/>
    </row>
    <row r="10" spans="1:62" ht="22.5" customHeight="1">
      <c r="A10" s="29"/>
      <c r="B10" s="45" t="s">
        <v>120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7"/>
      <c r="AG10" s="29"/>
      <c r="AH10" s="45" t="s">
        <v>120</v>
      </c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7"/>
    </row>
    <row r="11" spans="1:62" ht="24" customHeight="1">
      <c r="A11" s="32">
        <v>3</v>
      </c>
      <c r="B11" s="30" t="s">
        <v>93</v>
      </c>
      <c r="C11" s="31"/>
      <c r="D11" s="31"/>
      <c r="E11" s="48" t="str">
        <f>IF(A11="","",VLOOKUP(A11,'男子参加一覧'!$A$6:$H$55,8))</f>
        <v>２年１００ｍ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9"/>
      <c r="AG11" s="32">
        <v>4</v>
      </c>
      <c r="AH11" s="30" t="s">
        <v>93</v>
      </c>
      <c r="AI11" s="31"/>
      <c r="AJ11" s="31"/>
      <c r="AK11" s="48" t="str">
        <f>IF(AG11="","",VLOOKUP(AG11,'男子参加一覧'!$A$6:$H$55,8))</f>
        <v>２年１００ｍ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9"/>
    </row>
    <row r="12" spans="2:62" ht="24" customHeight="1">
      <c r="B12" s="52" t="s">
        <v>94</v>
      </c>
      <c r="C12" s="50"/>
      <c r="D12" s="50"/>
      <c r="E12" s="50"/>
      <c r="F12" s="50"/>
      <c r="G12" s="50"/>
      <c r="H12" s="50" t="s">
        <v>95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 t="s">
        <v>1</v>
      </c>
      <c r="X12" s="50"/>
      <c r="Y12" s="50"/>
      <c r="Z12" s="50"/>
      <c r="AA12" s="50" t="s">
        <v>97</v>
      </c>
      <c r="AB12" s="50"/>
      <c r="AC12" s="50"/>
      <c r="AD12" s="51"/>
      <c r="AH12" s="52" t="s">
        <v>94</v>
      </c>
      <c r="AI12" s="50"/>
      <c r="AJ12" s="50"/>
      <c r="AK12" s="50"/>
      <c r="AL12" s="50"/>
      <c r="AM12" s="50"/>
      <c r="AN12" s="50" t="s">
        <v>95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 t="s">
        <v>1</v>
      </c>
      <c r="BD12" s="50"/>
      <c r="BE12" s="50"/>
      <c r="BF12" s="50"/>
      <c r="BG12" s="50" t="s">
        <v>97</v>
      </c>
      <c r="BH12" s="50"/>
      <c r="BI12" s="50"/>
      <c r="BJ12" s="51"/>
    </row>
    <row r="13" spans="2:62" ht="18" customHeight="1">
      <c r="B13" s="52">
        <f>IF(A11="","",VLOOKUP(A11,'男子参加一覧'!$A$6:$H$55,2))</f>
        <v>0</v>
      </c>
      <c r="C13" s="50"/>
      <c r="D13" s="50"/>
      <c r="E13" s="50"/>
      <c r="F13" s="50"/>
      <c r="G13" s="50"/>
      <c r="H13" s="60">
        <f>IF(A11="","",VLOOKUP(A11,'男子参加一覧'!$A$6:$H$55,4))</f>
        <v>0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50">
        <f>IF(A11="","",VLOOKUP(A11,'男子参加一覧'!$A$6:$H$55,7))</f>
        <v>0</v>
      </c>
      <c r="X13" s="50"/>
      <c r="Y13" s="50"/>
      <c r="Z13" s="50"/>
      <c r="AA13" s="50" t="str">
        <f>IF(A11="","",VLOOKUP(A11,'男子参加一覧'!$A$6:$H$55,5))</f>
        <v>男</v>
      </c>
      <c r="AB13" s="50"/>
      <c r="AC13" s="50"/>
      <c r="AD13" s="51"/>
      <c r="AH13" s="52">
        <f>IF(AG11="","",VLOOKUP(AG11,'男子参加一覧'!$A$6:$H$55,2))</f>
        <v>0</v>
      </c>
      <c r="AI13" s="50"/>
      <c r="AJ13" s="50"/>
      <c r="AK13" s="50"/>
      <c r="AL13" s="50"/>
      <c r="AM13" s="50"/>
      <c r="AN13" s="60">
        <f>IF(AG11="","",VLOOKUP(AG11,'男子参加一覧'!$A$6:$H$55,4))</f>
        <v>0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50">
        <f>IF(AG11="","",VLOOKUP(AG11,'男子参加一覧'!$A$6:$H$55,7))</f>
        <v>0</v>
      </c>
      <c r="BD13" s="50"/>
      <c r="BE13" s="50"/>
      <c r="BF13" s="50"/>
      <c r="BG13" s="50" t="str">
        <f>IF(AG11="","",VLOOKUP(AG11,'男子参加一覧'!$A$6:$H$55,5))</f>
        <v>男</v>
      </c>
      <c r="BH13" s="50"/>
      <c r="BI13" s="50"/>
      <c r="BJ13" s="51"/>
    </row>
    <row r="14" spans="2:62" ht="24" customHeight="1">
      <c r="B14" s="52"/>
      <c r="C14" s="50"/>
      <c r="D14" s="50"/>
      <c r="E14" s="50"/>
      <c r="F14" s="50"/>
      <c r="G14" s="50"/>
      <c r="H14" s="59">
        <f>IF(A11="","",VLOOKUP(A11,'男子参加一覧'!$A$6:$H$55,3))</f>
        <v>0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0"/>
      <c r="X14" s="50"/>
      <c r="Y14" s="50"/>
      <c r="Z14" s="50"/>
      <c r="AA14" s="50"/>
      <c r="AB14" s="50"/>
      <c r="AC14" s="50"/>
      <c r="AD14" s="51"/>
      <c r="AH14" s="52"/>
      <c r="AI14" s="50"/>
      <c r="AJ14" s="50"/>
      <c r="AK14" s="50"/>
      <c r="AL14" s="50"/>
      <c r="AM14" s="50"/>
      <c r="AN14" s="59">
        <f>IF(AG11="","",VLOOKUP(AG11,'男子参加一覧'!$A$6:$H$55,3))</f>
        <v>0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0"/>
      <c r="BD14" s="50"/>
      <c r="BE14" s="50"/>
      <c r="BF14" s="50"/>
      <c r="BG14" s="50"/>
      <c r="BH14" s="50"/>
      <c r="BI14" s="50"/>
      <c r="BJ14" s="51"/>
    </row>
    <row r="15" spans="2:62" ht="24" customHeight="1" thickBot="1">
      <c r="B15" s="53" t="s">
        <v>96</v>
      </c>
      <c r="C15" s="54"/>
      <c r="D15" s="54"/>
      <c r="E15" s="54"/>
      <c r="F15" s="54">
        <f>IF(A11="","",VLOOKUP(A11,'男子参加一覧'!$A$6:$H$55,6))</f>
        <v>0</v>
      </c>
      <c r="G15" s="54"/>
      <c r="H15" s="54"/>
      <c r="I15" s="54"/>
      <c r="J15" s="54"/>
      <c r="K15" s="54"/>
      <c r="L15" s="54"/>
      <c r="M15" s="54"/>
      <c r="N15" s="55"/>
      <c r="O15" s="56">
        <f>IF(A11="","",'男子参加一覧'!$D$2)</f>
        <v>0</v>
      </c>
      <c r="P15" s="54"/>
      <c r="Q15" s="54"/>
      <c r="R15" s="54"/>
      <c r="S15" s="54"/>
      <c r="T15" s="54"/>
      <c r="U15" s="57" t="s">
        <v>99</v>
      </c>
      <c r="V15" s="57"/>
      <c r="W15" s="57"/>
      <c r="X15" s="54">
        <f>IF(A11="","",'男子参加一覧'!$H$3)</f>
        <v>0</v>
      </c>
      <c r="Y15" s="54"/>
      <c r="Z15" s="54"/>
      <c r="AA15" s="54"/>
      <c r="AB15" s="54"/>
      <c r="AC15" s="54"/>
      <c r="AD15" s="58"/>
      <c r="AH15" s="53" t="s">
        <v>96</v>
      </c>
      <c r="AI15" s="54"/>
      <c r="AJ15" s="54"/>
      <c r="AK15" s="54"/>
      <c r="AL15" s="54">
        <f>IF(AG11="","",VLOOKUP(AG11,'男子参加一覧'!$A$6:$H$55,6))</f>
        <v>0</v>
      </c>
      <c r="AM15" s="54"/>
      <c r="AN15" s="54"/>
      <c r="AO15" s="54"/>
      <c r="AP15" s="54"/>
      <c r="AQ15" s="54"/>
      <c r="AR15" s="54"/>
      <c r="AS15" s="54"/>
      <c r="AT15" s="55"/>
      <c r="AU15" s="56">
        <f>IF(AG11="","",'男子参加一覧'!$D$2)</f>
        <v>0</v>
      </c>
      <c r="AV15" s="54"/>
      <c r="AW15" s="54"/>
      <c r="AX15" s="54"/>
      <c r="AY15" s="54"/>
      <c r="AZ15" s="54"/>
      <c r="BA15" s="57" t="s">
        <v>99</v>
      </c>
      <c r="BB15" s="57"/>
      <c r="BC15" s="57"/>
      <c r="BD15" s="54">
        <f>IF(AG11="","",'男子参加一覧'!$H$3)</f>
        <v>0</v>
      </c>
      <c r="BE15" s="54"/>
      <c r="BF15" s="54"/>
      <c r="BG15" s="54"/>
      <c r="BH15" s="54"/>
      <c r="BI15" s="54"/>
      <c r="BJ15" s="58"/>
    </row>
    <row r="16" ht="18" customHeight="1" thickBot="1"/>
    <row r="17" spans="2:62" ht="22.5" customHeight="1">
      <c r="B17" s="42" t="s">
        <v>92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4"/>
      <c r="AH17" s="42" t="s">
        <v>92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4"/>
    </row>
    <row r="18" spans="1:62" ht="22.5" customHeight="1">
      <c r="A18" s="29"/>
      <c r="B18" s="45" t="s">
        <v>120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G18" s="29"/>
      <c r="AH18" s="45" t="s">
        <v>120</v>
      </c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7"/>
    </row>
    <row r="19" spans="1:62" ht="24" customHeight="1">
      <c r="A19" s="32">
        <v>5</v>
      </c>
      <c r="B19" s="30" t="s">
        <v>93</v>
      </c>
      <c r="C19" s="31"/>
      <c r="D19" s="31"/>
      <c r="E19" s="48" t="str">
        <f>IF(A19="","",VLOOKUP(A19,'男子参加一覧'!$A$6:$H$55,8))</f>
        <v>１年１００ｍ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9"/>
      <c r="AG19" s="32">
        <v>6</v>
      </c>
      <c r="AH19" s="30" t="s">
        <v>93</v>
      </c>
      <c r="AI19" s="31"/>
      <c r="AJ19" s="31"/>
      <c r="AK19" s="48" t="str">
        <f>IF(AG19="","",VLOOKUP(AG19,'男子参加一覧'!$A$6:$H$55,8))</f>
        <v>１年１００ｍ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9"/>
    </row>
    <row r="20" spans="2:62" ht="24" customHeight="1">
      <c r="B20" s="52" t="s">
        <v>94</v>
      </c>
      <c r="C20" s="50"/>
      <c r="D20" s="50"/>
      <c r="E20" s="50"/>
      <c r="F20" s="50"/>
      <c r="G20" s="50"/>
      <c r="H20" s="50" t="s">
        <v>95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 t="s">
        <v>1</v>
      </c>
      <c r="X20" s="50"/>
      <c r="Y20" s="50"/>
      <c r="Z20" s="50"/>
      <c r="AA20" s="50" t="s">
        <v>97</v>
      </c>
      <c r="AB20" s="50"/>
      <c r="AC20" s="50"/>
      <c r="AD20" s="51"/>
      <c r="AH20" s="52" t="s">
        <v>94</v>
      </c>
      <c r="AI20" s="50"/>
      <c r="AJ20" s="50"/>
      <c r="AK20" s="50"/>
      <c r="AL20" s="50"/>
      <c r="AM20" s="50"/>
      <c r="AN20" s="50" t="s">
        <v>95</v>
      </c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 t="s">
        <v>1</v>
      </c>
      <c r="BD20" s="50"/>
      <c r="BE20" s="50"/>
      <c r="BF20" s="50"/>
      <c r="BG20" s="50" t="s">
        <v>97</v>
      </c>
      <c r="BH20" s="50"/>
      <c r="BI20" s="50"/>
      <c r="BJ20" s="51"/>
    </row>
    <row r="21" spans="2:62" ht="18" customHeight="1">
      <c r="B21" s="52">
        <f>IF(A19="","",VLOOKUP(A19,'男子参加一覧'!$A$6:$H$55,2))</f>
        <v>0</v>
      </c>
      <c r="C21" s="50"/>
      <c r="D21" s="50"/>
      <c r="E21" s="50"/>
      <c r="F21" s="50"/>
      <c r="G21" s="50"/>
      <c r="H21" s="60">
        <f>IF(A19="","",VLOOKUP(A19,'男子参加一覧'!$A$6:$H$55,4))</f>
        <v>0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50">
        <f>IF(A19="","",VLOOKUP(A19,'男子参加一覧'!$A$6:$H$55,7))</f>
        <v>0</v>
      </c>
      <c r="X21" s="50"/>
      <c r="Y21" s="50"/>
      <c r="Z21" s="50"/>
      <c r="AA21" s="50" t="str">
        <f>IF(A19="","",VLOOKUP(A19,'男子参加一覧'!$A$6:$H$55,5))</f>
        <v>男</v>
      </c>
      <c r="AB21" s="50"/>
      <c r="AC21" s="50"/>
      <c r="AD21" s="51"/>
      <c r="AH21" s="52">
        <f>IF(AG19="","",VLOOKUP(AG19,'男子参加一覧'!$A$6:$H$55,2))</f>
        <v>0</v>
      </c>
      <c r="AI21" s="50"/>
      <c r="AJ21" s="50"/>
      <c r="AK21" s="50"/>
      <c r="AL21" s="50"/>
      <c r="AM21" s="50"/>
      <c r="AN21" s="60">
        <f>IF(AG19="","",VLOOKUP(AG19,'男子参加一覧'!$A$6:$H$55,4))</f>
        <v>0</v>
      </c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50">
        <f>IF(AG19="","",VLOOKUP(AG19,'男子参加一覧'!$A$6:$H$55,7))</f>
        <v>0</v>
      </c>
      <c r="BD21" s="50"/>
      <c r="BE21" s="50"/>
      <c r="BF21" s="50"/>
      <c r="BG21" s="50" t="str">
        <f>IF(AG19="","",VLOOKUP(AG19,'男子参加一覧'!$A$6:$H$55,5))</f>
        <v>男</v>
      </c>
      <c r="BH21" s="50"/>
      <c r="BI21" s="50"/>
      <c r="BJ21" s="51"/>
    </row>
    <row r="22" spans="2:62" ht="24" customHeight="1">
      <c r="B22" s="52"/>
      <c r="C22" s="50"/>
      <c r="D22" s="50"/>
      <c r="E22" s="50"/>
      <c r="F22" s="50"/>
      <c r="G22" s="50"/>
      <c r="H22" s="59">
        <f>IF(A19="","",VLOOKUP(A19,'男子参加一覧'!$A$6:$H$55,3))</f>
        <v>0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0"/>
      <c r="X22" s="50"/>
      <c r="Y22" s="50"/>
      <c r="Z22" s="50"/>
      <c r="AA22" s="50"/>
      <c r="AB22" s="50"/>
      <c r="AC22" s="50"/>
      <c r="AD22" s="51"/>
      <c r="AH22" s="52"/>
      <c r="AI22" s="50"/>
      <c r="AJ22" s="50"/>
      <c r="AK22" s="50"/>
      <c r="AL22" s="50"/>
      <c r="AM22" s="50"/>
      <c r="AN22" s="59">
        <f>IF(AG19="","",VLOOKUP(AG19,'男子参加一覧'!$A$6:$H$55,3))</f>
        <v>0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0"/>
      <c r="BD22" s="50"/>
      <c r="BE22" s="50"/>
      <c r="BF22" s="50"/>
      <c r="BG22" s="50"/>
      <c r="BH22" s="50"/>
      <c r="BI22" s="50"/>
      <c r="BJ22" s="51"/>
    </row>
    <row r="23" spans="2:62" ht="24" customHeight="1" thickBot="1">
      <c r="B23" s="53" t="s">
        <v>96</v>
      </c>
      <c r="C23" s="54"/>
      <c r="D23" s="54"/>
      <c r="E23" s="54"/>
      <c r="F23" s="54">
        <f>IF(A19="","",VLOOKUP(A19,'男子参加一覧'!$A$6:$H$55,6))</f>
        <v>0</v>
      </c>
      <c r="G23" s="54"/>
      <c r="H23" s="54"/>
      <c r="I23" s="54"/>
      <c r="J23" s="54"/>
      <c r="K23" s="54"/>
      <c r="L23" s="54"/>
      <c r="M23" s="54"/>
      <c r="N23" s="55"/>
      <c r="O23" s="56">
        <f>IF(A19="","",'男子参加一覧'!$D$2)</f>
        <v>0</v>
      </c>
      <c r="P23" s="54"/>
      <c r="Q23" s="54"/>
      <c r="R23" s="54"/>
      <c r="S23" s="54"/>
      <c r="T23" s="54"/>
      <c r="U23" s="57" t="s">
        <v>99</v>
      </c>
      <c r="V23" s="57"/>
      <c r="W23" s="57"/>
      <c r="X23" s="54">
        <f>IF(A19="","",'男子参加一覧'!$H$3)</f>
        <v>0</v>
      </c>
      <c r="Y23" s="54"/>
      <c r="Z23" s="54"/>
      <c r="AA23" s="54"/>
      <c r="AB23" s="54"/>
      <c r="AC23" s="54"/>
      <c r="AD23" s="58"/>
      <c r="AH23" s="53" t="s">
        <v>96</v>
      </c>
      <c r="AI23" s="54"/>
      <c r="AJ23" s="54"/>
      <c r="AK23" s="54"/>
      <c r="AL23" s="54">
        <f>IF(AG19="","",VLOOKUP(AG19,'男子参加一覧'!$A$6:$H$55,6))</f>
        <v>0</v>
      </c>
      <c r="AM23" s="54"/>
      <c r="AN23" s="54"/>
      <c r="AO23" s="54"/>
      <c r="AP23" s="54"/>
      <c r="AQ23" s="54"/>
      <c r="AR23" s="54"/>
      <c r="AS23" s="54"/>
      <c r="AT23" s="55"/>
      <c r="AU23" s="56">
        <f>IF(AG19="","",'男子参加一覧'!$D$2)</f>
        <v>0</v>
      </c>
      <c r="AV23" s="54"/>
      <c r="AW23" s="54"/>
      <c r="AX23" s="54"/>
      <c r="AY23" s="54"/>
      <c r="AZ23" s="54"/>
      <c r="BA23" s="57" t="s">
        <v>99</v>
      </c>
      <c r="BB23" s="57"/>
      <c r="BC23" s="57"/>
      <c r="BD23" s="54">
        <f>IF(AG19="","",'男子参加一覧'!$H$3)</f>
        <v>0</v>
      </c>
      <c r="BE23" s="54"/>
      <c r="BF23" s="54"/>
      <c r="BG23" s="54"/>
      <c r="BH23" s="54"/>
      <c r="BI23" s="54"/>
      <c r="BJ23" s="58"/>
    </row>
    <row r="24" ht="18" customHeight="1" thickBot="1"/>
    <row r="25" spans="2:62" ht="22.5" customHeight="1">
      <c r="B25" s="42" t="s">
        <v>92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H25" s="42" t="s">
        <v>92</v>
      </c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4"/>
    </row>
    <row r="26" spans="1:62" ht="22.5" customHeight="1">
      <c r="A26" s="29"/>
      <c r="B26" s="45" t="s">
        <v>120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  <c r="AG26" s="29"/>
      <c r="AH26" s="45" t="s">
        <v>120</v>
      </c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7"/>
    </row>
    <row r="27" spans="1:62" ht="24" customHeight="1">
      <c r="A27" s="32">
        <v>7</v>
      </c>
      <c r="B27" s="30" t="s">
        <v>93</v>
      </c>
      <c r="C27" s="31"/>
      <c r="D27" s="31"/>
      <c r="E27" s="48" t="str">
        <f>IF(A27="","",VLOOKUP(A27,'男子参加一覧'!$A$6:$H$55,8))</f>
        <v>共通２００ｍ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9"/>
      <c r="AG27" s="32">
        <v>8</v>
      </c>
      <c r="AH27" s="30" t="s">
        <v>93</v>
      </c>
      <c r="AI27" s="31"/>
      <c r="AJ27" s="31"/>
      <c r="AK27" s="48" t="str">
        <f>IF(AG27="","",VLOOKUP(AG27,'男子参加一覧'!$A$6:$H$55,8))</f>
        <v>共通２００ｍ</v>
      </c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9"/>
    </row>
    <row r="28" spans="2:62" ht="24" customHeight="1">
      <c r="B28" s="52" t="s">
        <v>94</v>
      </c>
      <c r="C28" s="50"/>
      <c r="D28" s="50"/>
      <c r="E28" s="50"/>
      <c r="F28" s="50"/>
      <c r="G28" s="50"/>
      <c r="H28" s="50" t="s">
        <v>95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 t="s">
        <v>1</v>
      </c>
      <c r="X28" s="50"/>
      <c r="Y28" s="50"/>
      <c r="Z28" s="50"/>
      <c r="AA28" s="50" t="s">
        <v>97</v>
      </c>
      <c r="AB28" s="50"/>
      <c r="AC28" s="50"/>
      <c r="AD28" s="51"/>
      <c r="AH28" s="52" t="s">
        <v>94</v>
      </c>
      <c r="AI28" s="50"/>
      <c r="AJ28" s="50"/>
      <c r="AK28" s="50"/>
      <c r="AL28" s="50"/>
      <c r="AM28" s="50"/>
      <c r="AN28" s="50" t="s">
        <v>95</v>
      </c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 t="s">
        <v>1</v>
      </c>
      <c r="BD28" s="50"/>
      <c r="BE28" s="50"/>
      <c r="BF28" s="50"/>
      <c r="BG28" s="50" t="s">
        <v>97</v>
      </c>
      <c r="BH28" s="50"/>
      <c r="BI28" s="50"/>
      <c r="BJ28" s="51"/>
    </row>
    <row r="29" spans="2:62" ht="18" customHeight="1">
      <c r="B29" s="52">
        <f>IF(A27="","",VLOOKUP(A27,'男子参加一覧'!$A$6:$H$55,2))</f>
        <v>0</v>
      </c>
      <c r="C29" s="50"/>
      <c r="D29" s="50"/>
      <c r="E29" s="50"/>
      <c r="F29" s="50"/>
      <c r="G29" s="50"/>
      <c r="H29" s="60">
        <f>IF(A27="","",VLOOKUP(A27,'男子参加一覧'!$A$6:$H$55,4))</f>
        <v>0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50">
        <f>IF(A27="","",VLOOKUP(A27,'男子参加一覧'!$A$6:$H$55,7))</f>
        <v>0</v>
      </c>
      <c r="X29" s="50"/>
      <c r="Y29" s="50"/>
      <c r="Z29" s="50"/>
      <c r="AA29" s="50" t="str">
        <f>IF(A27="","",VLOOKUP(A27,'男子参加一覧'!$A$6:$H$55,5))</f>
        <v>男</v>
      </c>
      <c r="AB29" s="50"/>
      <c r="AC29" s="50"/>
      <c r="AD29" s="51"/>
      <c r="AH29" s="52">
        <f>IF(AG27="","",VLOOKUP(AG27,'男子参加一覧'!$A$6:$H$55,2))</f>
        <v>0</v>
      </c>
      <c r="AI29" s="50"/>
      <c r="AJ29" s="50"/>
      <c r="AK29" s="50"/>
      <c r="AL29" s="50"/>
      <c r="AM29" s="50"/>
      <c r="AN29" s="60">
        <f>IF(AG27="","",VLOOKUP(AG27,'男子参加一覧'!$A$6:$H$55,4))</f>
        <v>0</v>
      </c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50">
        <f>IF(AG27="","",VLOOKUP(AG27,'男子参加一覧'!$A$6:$H$55,7))</f>
        <v>0</v>
      </c>
      <c r="BD29" s="50"/>
      <c r="BE29" s="50"/>
      <c r="BF29" s="50"/>
      <c r="BG29" s="50" t="str">
        <f>IF(AG27="","",VLOOKUP(AG27,'男子参加一覧'!$A$6:$H$55,5))</f>
        <v>男</v>
      </c>
      <c r="BH29" s="50"/>
      <c r="BI29" s="50"/>
      <c r="BJ29" s="51"/>
    </row>
    <row r="30" spans="2:62" ht="24" customHeight="1">
      <c r="B30" s="52"/>
      <c r="C30" s="50"/>
      <c r="D30" s="50"/>
      <c r="E30" s="50"/>
      <c r="F30" s="50"/>
      <c r="G30" s="50"/>
      <c r="H30" s="59">
        <f>IF(A27="","",VLOOKUP(A27,'男子参加一覧'!$A$6:$H$55,3))</f>
        <v>0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0"/>
      <c r="X30" s="50"/>
      <c r="Y30" s="50"/>
      <c r="Z30" s="50"/>
      <c r="AA30" s="50"/>
      <c r="AB30" s="50"/>
      <c r="AC30" s="50"/>
      <c r="AD30" s="51"/>
      <c r="AH30" s="52"/>
      <c r="AI30" s="50"/>
      <c r="AJ30" s="50"/>
      <c r="AK30" s="50"/>
      <c r="AL30" s="50"/>
      <c r="AM30" s="50"/>
      <c r="AN30" s="59">
        <f>IF(AG27="","",VLOOKUP(AG27,'男子参加一覧'!$A$6:$H$55,3))</f>
        <v>0</v>
      </c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0"/>
      <c r="BD30" s="50"/>
      <c r="BE30" s="50"/>
      <c r="BF30" s="50"/>
      <c r="BG30" s="50"/>
      <c r="BH30" s="50"/>
      <c r="BI30" s="50"/>
      <c r="BJ30" s="51"/>
    </row>
    <row r="31" spans="2:62" ht="24" customHeight="1" thickBot="1">
      <c r="B31" s="53" t="s">
        <v>96</v>
      </c>
      <c r="C31" s="54"/>
      <c r="D31" s="54"/>
      <c r="E31" s="54"/>
      <c r="F31" s="54">
        <f>IF(A27="","",VLOOKUP(A27,'男子参加一覧'!$A$6:$H$55,6))</f>
        <v>0</v>
      </c>
      <c r="G31" s="54"/>
      <c r="H31" s="54"/>
      <c r="I31" s="54"/>
      <c r="J31" s="54"/>
      <c r="K31" s="54"/>
      <c r="L31" s="54"/>
      <c r="M31" s="54"/>
      <c r="N31" s="55"/>
      <c r="O31" s="56">
        <f>IF(A27="","",'男子参加一覧'!$D$2)</f>
        <v>0</v>
      </c>
      <c r="P31" s="54"/>
      <c r="Q31" s="54"/>
      <c r="R31" s="54"/>
      <c r="S31" s="54"/>
      <c r="T31" s="54"/>
      <c r="U31" s="57" t="s">
        <v>99</v>
      </c>
      <c r="V31" s="57"/>
      <c r="W31" s="57"/>
      <c r="X31" s="54">
        <f>IF(A27="","",'男子参加一覧'!$H$3)</f>
        <v>0</v>
      </c>
      <c r="Y31" s="54"/>
      <c r="Z31" s="54"/>
      <c r="AA31" s="54"/>
      <c r="AB31" s="54"/>
      <c r="AC31" s="54"/>
      <c r="AD31" s="58"/>
      <c r="AH31" s="53" t="s">
        <v>96</v>
      </c>
      <c r="AI31" s="54"/>
      <c r="AJ31" s="54"/>
      <c r="AK31" s="54"/>
      <c r="AL31" s="54">
        <f>IF(AG27="","",VLOOKUP(AG27,'男子参加一覧'!$A$6:$H$55,6))</f>
        <v>0</v>
      </c>
      <c r="AM31" s="54"/>
      <c r="AN31" s="54"/>
      <c r="AO31" s="54"/>
      <c r="AP31" s="54"/>
      <c r="AQ31" s="54"/>
      <c r="AR31" s="54"/>
      <c r="AS31" s="54"/>
      <c r="AT31" s="55"/>
      <c r="AU31" s="56">
        <f>IF(AG27="","",'男子参加一覧'!$D$2)</f>
        <v>0</v>
      </c>
      <c r="AV31" s="54"/>
      <c r="AW31" s="54"/>
      <c r="AX31" s="54"/>
      <c r="AY31" s="54"/>
      <c r="AZ31" s="54"/>
      <c r="BA31" s="57" t="s">
        <v>99</v>
      </c>
      <c r="BB31" s="57"/>
      <c r="BC31" s="57"/>
      <c r="BD31" s="54">
        <f>IF(AG27="","",'男子参加一覧'!$H$3)</f>
        <v>0</v>
      </c>
      <c r="BE31" s="54"/>
      <c r="BF31" s="54"/>
      <c r="BG31" s="54"/>
      <c r="BH31" s="54"/>
      <c r="BI31" s="54"/>
      <c r="BJ31" s="58"/>
    </row>
    <row r="32" ht="18" customHeight="1" thickBot="1"/>
    <row r="33" spans="2:62" ht="22.5" customHeight="1">
      <c r="B33" s="42" t="s">
        <v>92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H33" s="42" t="s">
        <v>92</v>
      </c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4"/>
    </row>
    <row r="34" spans="1:62" ht="22.5" customHeight="1">
      <c r="A34" s="29"/>
      <c r="B34" s="45" t="s">
        <v>120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7"/>
      <c r="AG34" s="29"/>
      <c r="AH34" s="45" t="s">
        <v>120</v>
      </c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7"/>
    </row>
    <row r="35" spans="1:62" ht="24" customHeight="1">
      <c r="A35" s="32">
        <v>9</v>
      </c>
      <c r="B35" s="30" t="s">
        <v>93</v>
      </c>
      <c r="C35" s="31"/>
      <c r="D35" s="31"/>
      <c r="E35" s="48" t="str">
        <f>IF(A35="","",VLOOKUP(A35,'男子参加一覧'!$A$6:$H$55,8))</f>
        <v>低学年２００ｍ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9"/>
      <c r="AG35" s="32">
        <v>10</v>
      </c>
      <c r="AH35" s="30" t="s">
        <v>93</v>
      </c>
      <c r="AI35" s="31"/>
      <c r="AJ35" s="31"/>
      <c r="AK35" s="48" t="str">
        <f>IF(AG35="","",VLOOKUP(AG35,'男子参加一覧'!$A$6:$H$55,8))</f>
        <v>低学年２００ｍ</v>
      </c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9"/>
    </row>
    <row r="36" spans="2:62" ht="24" customHeight="1">
      <c r="B36" s="52" t="s">
        <v>94</v>
      </c>
      <c r="C36" s="50"/>
      <c r="D36" s="50"/>
      <c r="E36" s="50"/>
      <c r="F36" s="50"/>
      <c r="G36" s="50"/>
      <c r="H36" s="50" t="s">
        <v>95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 t="s">
        <v>1</v>
      </c>
      <c r="X36" s="50"/>
      <c r="Y36" s="50"/>
      <c r="Z36" s="50"/>
      <c r="AA36" s="50" t="s">
        <v>97</v>
      </c>
      <c r="AB36" s="50"/>
      <c r="AC36" s="50"/>
      <c r="AD36" s="51"/>
      <c r="AH36" s="52" t="s">
        <v>94</v>
      </c>
      <c r="AI36" s="50"/>
      <c r="AJ36" s="50"/>
      <c r="AK36" s="50"/>
      <c r="AL36" s="50"/>
      <c r="AM36" s="50"/>
      <c r="AN36" s="50" t="s">
        <v>95</v>
      </c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 t="s">
        <v>1</v>
      </c>
      <c r="BD36" s="50"/>
      <c r="BE36" s="50"/>
      <c r="BF36" s="50"/>
      <c r="BG36" s="50" t="s">
        <v>97</v>
      </c>
      <c r="BH36" s="50"/>
      <c r="BI36" s="50"/>
      <c r="BJ36" s="51"/>
    </row>
    <row r="37" spans="2:62" ht="18" customHeight="1">
      <c r="B37" s="52">
        <f>IF(A35="","",VLOOKUP(A35,'男子参加一覧'!$A$6:$H$55,2))</f>
        <v>0</v>
      </c>
      <c r="C37" s="50"/>
      <c r="D37" s="50"/>
      <c r="E37" s="50"/>
      <c r="F37" s="50"/>
      <c r="G37" s="50"/>
      <c r="H37" s="60">
        <f>IF(A35="","",VLOOKUP(A35,'男子参加一覧'!$A$6:$H$55,4))</f>
        <v>0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50">
        <f>IF(A35="","",VLOOKUP(A35,'男子参加一覧'!$A$6:$H$55,7))</f>
        <v>0</v>
      </c>
      <c r="X37" s="50"/>
      <c r="Y37" s="50"/>
      <c r="Z37" s="50"/>
      <c r="AA37" s="50" t="str">
        <f>IF(A35="","",VLOOKUP(A35,'男子参加一覧'!$A$6:$H$55,5))</f>
        <v>男</v>
      </c>
      <c r="AB37" s="50"/>
      <c r="AC37" s="50"/>
      <c r="AD37" s="51"/>
      <c r="AH37" s="52">
        <f>IF(AG35="","",VLOOKUP(AG35,'男子参加一覧'!$A$6:$H$55,2))</f>
        <v>0</v>
      </c>
      <c r="AI37" s="50"/>
      <c r="AJ37" s="50"/>
      <c r="AK37" s="50"/>
      <c r="AL37" s="50"/>
      <c r="AM37" s="50"/>
      <c r="AN37" s="60">
        <f>IF(AG35="","",VLOOKUP(AG35,'男子参加一覧'!$A$6:$H$55,4))</f>
        <v>0</v>
      </c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50">
        <f>IF(AG35="","",VLOOKUP(AG35,'男子参加一覧'!$A$6:$H$55,7))</f>
        <v>0</v>
      </c>
      <c r="BD37" s="50"/>
      <c r="BE37" s="50"/>
      <c r="BF37" s="50"/>
      <c r="BG37" s="50" t="str">
        <f>IF(AG35="","",VLOOKUP(AG35,'男子参加一覧'!$A$6:$H$55,5))</f>
        <v>男</v>
      </c>
      <c r="BH37" s="50"/>
      <c r="BI37" s="50"/>
      <c r="BJ37" s="51"/>
    </row>
    <row r="38" spans="2:62" ht="24" customHeight="1">
      <c r="B38" s="52"/>
      <c r="C38" s="50"/>
      <c r="D38" s="50"/>
      <c r="E38" s="50"/>
      <c r="F38" s="50"/>
      <c r="G38" s="50"/>
      <c r="H38" s="59">
        <f>IF(A35="","",VLOOKUP(A35,'男子参加一覧'!$A$6:$H$55,3))</f>
        <v>0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0"/>
      <c r="X38" s="50"/>
      <c r="Y38" s="50"/>
      <c r="Z38" s="50"/>
      <c r="AA38" s="50"/>
      <c r="AB38" s="50"/>
      <c r="AC38" s="50"/>
      <c r="AD38" s="51"/>
      <c r="AH38" s="52"/>
      <c r="AI38" s="50"/>
      <c r="AJ38" s="50"/>
      <c r="AK38" s="50"/>
      <c r="AL38" s="50"/>
      <c r="AM38" s="50"/>
      <c r="AN38" s="59">
        <f>IF(AG35="","",VLOOKUP(AG35,'男子参加一覧'!$A$6:$H$55,3))</f>
        <v>0</v>
      </c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0"/>
      <c r="BD38" s="50"/>
      <c r="BE38" s="50"/>
      <c r="BF38" s="50"/>
      <c r="BG38" s="50"/>
      <c r="BH38" s="50"/>
      <c r="BI38" s="50"/>
      <c r="BJ38" s="51"/>
    </row>
    <row r="39" spans="2:62" ht="24" customHeight="1" thickBot="1">
      <c r="B39" s="53" t="s">
        <v>96</v>
      </c>
      <c r="C39" s="54"/>
      <c r="D39" s="54"/>
      <c r="E39" s="54"/>
      <c r="F39" s="54">
        <f>IF(A35="","",VLOOKUP(A35,'男子参加一覧'!$A$6:$H$55,6))</f>
        <v>0</v>
      </c>
      <c r="G39" s="54"/>
      <c r="H39" s="54"/>
      <c r="I39" s="54"/>
      <c r="J39" s="54"/>
      <c r="K39" s="54"/>
      <c r="L39" s="54"/>
      <c r="M39" s="54"/>
      <c r="N39" s="55"/>
      <c r="O39" s="56">
        <f>IF(A35="","",'男子参加一覧'!$D$2)</f>
        <v>0</v>
      </c>
      <c r="P39" s="54"/>
      <c r="Q39" s="54"/>
      <c r="R39" s="54"/>
      <c r="S39" s="54"/>
      <c r="T39" s="54"/>
      <c r="U39" s="57" t="s">
        <v>99</v>
      </c>
      <c r="V39" s="57"/>
      <c r="W39" s="57"/>
      <c r="X39" s="54">
        <f>IF(A35="","",'男子参加一覧'!$H$3)</f>
        <v>0</v>
      </c>
      <c r="Y39" s="54"/>
      <c r="Z39" s="54"/>
      <c r="AA39" s="54"/>
      <c r="AB39" s="54"/>
      <c r="AC39" s="54"/>
      <c r="AD39" s="58"/>
      <c r="AH39" s="53" t="s">
        <v>96</v>
      </c>
      <c r="AI39" s="54"/>
      <c r="AJ39" s="54"/>
      <c r="AK39" s="54"/>
      <c r="AL39" s="54">
        <f>IF(AG35="","",VLOOKUP(AG35,'男子参加一覧'!$A$6:$H$55,6))</f>
        <v>0</v>
      </c>
      <c r="AM39" s="54"/>
      <c r="AN39" s="54"/>
      <c r="AO39" s="54"/>
      <c r="AP39" s="54"/>
      <c r="AQ39" s="54"/>
      <c r="AR39" s="54"/>
      <c r="AS39" s="54"/>
      <c r="AT39" s="55"/>
      <c r="AU39" s="56">
        <f>IF(AG35="","",'男子参加一覧'!$D$2)</f>
        <v>0</v>
      </c>
      <c r="AV39" s="54"/>
      <c r="AW39" s="54"/>
      <c r="AX39" s="54"/>
      <c r="AY39" s="54"/>
      <c r="AZ39" s="54"/>
      <c r="BA39" s="57" t="s">
        <v>99</v>
      </c>
      <c r="BB39" s="57"/>
      <c r="BC39" s="57"/>
      <c r="BD39" s="54">
        <f>IF(AG35="","",'男子参加一覧'!$H$3)</f>
        <v>0</v>
      </c>
      <c r="BE39" s="54"/>
      <c r="BF39" s="54"/>
      <c r="BG39" s="54"/>
      <c r="BH39" s="54"/>
      <c r="BI39" s="54"/>
      <c r="BJ39" s="58"/>
    </row>
    <row r="40" ht="18" customHeight="1" thickBot="1"/>
    <row r="41" spans="2:62" ht="22.5" customHeight="1">
      <c r="B41" s="42" t="s">
        <v>92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4"/>
      <c r="AH41" s="42" t="s">
        <v>92</v>
      </c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4"/>
    </row>
    <row r="42" spans="1:62" ht="22.5" customHeight="1">
      <c r="A42" s="29"/>
      <c r="B42" s="45" t="s">
        <v>120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7"/>
      <c r="AG42" s="29"/>
      <c r="AH42" s="45" t="s">
        <v>120</v>
      </c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7"/>
    </row>
    <row r="43" spans="1:62" ht="24" customHeight="1">
      <c r="A43" s="32">
        <v>11</v>
      </c>
      <c r="B43" s="30" t="s">
        <v>93</v>
      </c>
      <c r="C43" s="31"/>
      <c r="D43" s="31"/>
      <c r="E43" s="48" t="str">
        <f>IF(A43="","",VLOOKUP(A43,'男子参加一覧'!$A$6:$H$55,8))</f>
        <v>共通４００ｍ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  <c r="AG43" s="32">
        <v>12</v>
      </c>
      <c r="AH43" s="30" t="s">
        <v>93</v>
      </c>
      <c r="AI43" s="31"/>
      <c r="AJ43" s="31"/>
      <c r="AK43" s="48" t="str">
        <f>IF(AG43="","",VLOOKUP(AG43,'男子参加一覧'!$A$6:$H$55,8))</f>
        <v>共通４００ｍ</v>
      </c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9"/>
    </row>
    <row r="44" spans="2:62" ht="24" customHeight="1">
      <c r="B44" s="52" t="s">
        <v>94</v>
      </c>
      <c r="C44" s="50"/>
      <c r="D44" s="50"/>
      <c r="E44" s="50"/>
      <c r="F44" s="50"/>
      <c r="G44" s="50"/>
      <c r="H44" s="50" t="s">
        <v>95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 t="s">
        <v>1</v>
      </c>
      <c r="X44" s="50"/>
      <c r="Y44" s="50"/>
      <c r="Z44" s="50"/>
      <c r="AA44" s="50" t="s">
        <v>97</v>
      </c>
      <c r="AB44" s="50"/>
      <c r="AC44" s="50"/>
      <c r="AD44" s="51"/>
      <c r="AH44" s="52" t="s">
        <v>94</v>
      </c>
      <c r="AI44" s="50"/>
      <c r="AJ44" s="50"/>
      <c r="AK44" s="50"/>
      <c r="AL44" s="50"/>
      <c r="AM44" s="50"/>
      <c r="AN44" s="50" t="s">
        <v>95</v>
      </c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 t="s">
        <v>1</v>
      </c>
      <c r="BD44" s="50"/>
      <c r="BE44" s="50"/>
      <c r="BF44" s="50"/>
      <c r="BG44" s="50" t="s">
        <v>97</v>
      </c>
      <c r="BH44" s="50"/>
      <c r="BI44" s="50"/>
      <c r="BJ44" s="51"/>
    </row>
    <row r="45" spans="2:62" ht="18" customHeight="1">
      <c r="B45" s="52">
        <f>IF(A43="","",VLOOKUP(A43,'男子参加一覧'!$A$6:$H$55,2))</f>
        <v>0</v>
      </c>
      <c r="C45" s="50"/>
      <c r="D45" s="50"/>
      <c r="E45" s="50"/>
      <c r="F45" s="50"/>
      <c r="G45" s="50"/>
      <c r="H45" s="60">
        <f>IF(A43="","",VLOOKUP(A43,'男子参加一覧'!$A$6:$H$55,4))</f>
        <v>0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50">
        <f>IF(A43="","",VLOOKUP(A43,'男子参加一覧'!$A$6:$H$55,7))</f>
        <v>0</v>
      </c>
      <c r="X45" s="50"/>
      <c r="Y45" s="50"/>
      <c r="Z45" s="50"/>
      <c r="AA45" s="50" t="str">
        <f>IF(A43="","",VLOOKUP(A43,'男子参加一覧'!$A$6:$H$55,5))</f>
        <v>男</v>
      </c>
      <c r="AB45" s="50"/>
      <c r="AC45" s="50"/>
      <c r="AD45" s="51"/>
      <c r="AH45" s="52">
        <f>IF(AG43="","",VLOOKUP(AG43,'男子参加一覧'!$A$6:$H$55,2))</f>
        <v>0</v>
      </c>
      <c r="AI45" s="50"/>
      <c r="AJ45" s="50"/>
      <c r="AK45" s="50"/>
      <c r="AL45" s="50"/>
      <c r="AM45" s="50"/>
      <c r="AN45" s="60">
        <f>IF(AG43="","",VLOOKUP(AG43,'男子参加一覧'!$A$6:$H$55,4))</f>
        <v>0</v>
      </c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50">
        <f>IF(AG43="","",VLOOKUP(AG43,'男子参加一覧'!$A$6:$H$55,7))</f>
        <v>0</v>
      </c>
      <c r="BD45" s="50"/>
      <c r="BE45" s="50"/>
      <c r="BF45" s="50"/>
      <c r="BG45" s="50" t="str">
        <f>IF(AG43="","",VLOOKUP(AG43,'男子参加一覧'!$A$6:$H$55,5))</f>
        <v>男</v>
      </c>
      <c r="BH45" s="50"/>
      <c r="BI45" s="50"/>
      <c r="BJ45" s="51"/>
    </row>
    <row r="46" spans="2:62" ht="24" customHeight="1">
      <c r="B46" s="52"/>
      <c r="C46" s="50"/>
      <c r="D46" s="50"/>
      <c r="E46" s="50"/>
      <c r="F46" s="50"/>
      <c r="G46" s="50"/>
      <c r="H46" s="59">
        <f>IF(A43="","",VLOOKUP(A43,'男子参加一覧'!$A$6:$H$55,3))</f>
        <v>0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0"/>
      <c r="X46" s="50"/>
      <c r="Y46" s="50"/>
      <c r="Z46" s="50"/>
      <c r="AA46" s="50"/>
      <c r="AB46" s="50"/>
      <c r="AC46" s="50"/>
      <c r="AD46" s="51"/>
      <c r="AH46" s="52"/>
      <c r="AI46" s="50"/>
      <c r="AJ46" s="50"/>
      <c r="AK46" s="50"/>
      <c r="AL46" s="50"/>
      <c r="AM46" s="50"/>
      <c r="AN46" s="59">
        <f>IF(AG43="","",VLOOKUP(AG43,'男子参加一覧'!$A$6:$H$55,3))</f>
        <v>0</v>
      </c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0"/>
      <c r="BD46" s="50"/>
      <c r="BE46" s="50"/>
      <c r="BF46" s="50"/>
      <c r="BG46" s="50"/>
      <c r="BH46" s="50"/>
      <c r="BI46" s="50"/>
      <c r="BJ46" s="51"/>
    </row>
    <row r="47" spans="2:62" ht="24" customHeight="1" thickBot="1">
      <c r="B47" s="53" t="s">
        <v>96</v>
      </c>
      <c r="C47" s="54"/>
      <c r="D47" s="54"/>
      <c r="E47" s="54"/>
      <c r="F47" s="54">
        <f>IF(A43="","",VLOOKUP(A43,'男子参加一覧'!$A$6:$H$55,6))</f>
        <v>0</v>
      </c>
      <c r="G47" s="54"/>
      <c r="H47" s="54"/>
      <c r="I47" s="54"/>
      <c r="J47" s="54"/>
      <c r="K47" s="54"/>
      <c r="L47" s="54"/>
      <c r="M47" s="54"/>
      <c r="N47" s="55"/>
      <c r="O47" s="56">
        <f>IF(A43="","",'男子参加一覧'!$D$2)</f>
        <v>0</v>
      </c>
      <c r="P47" s="54"/>
      <c r="Q47" s="54"/>
      <c r="R47" s="54"/>
      <c r="S47" s="54"/>
      <c r="T47" s="54"/>
      <c r="U47" s="57" t="s">
        <v>99</v>
      </c>
      <c r="V47" s="57"/>
      <c r="W47" s="57"/>
      <c r="X47" s="54">
        <f>IF(A43="","",'男子参加一覧'!$H$3)</f>
        <v>0</v>
      </c>
      <c r="Y47" s="54"/>
      <c r="Z47" s="54"/>
      <c r="AA47" s="54"/>
      <c r="AB47" s="54"/>
      <c r="AC47" s="54"/>
      <c r="AD47" s="58"/>
      <c r="AH47" s="53" t="s">
        <v>96</v>
      </c>
      <c r="AI47" s="54"/>
      <c r="AJ47" s="54"/>
      <c r="AK47" s="54"/>
      <c r="AL47" s="54">
        <f>IF(AG43="","",VLOOKUP(AG43,'男子参加一覧'!$A$6:$H$55,6))</f>
        <v>0</v>
      </c>
      <c r="AM47" s="54"/>
      <c r="AN47" s="54"/>
      <c r="AO47" s="54"/>
      <c r="AP47" s="54"/>
      <c r="AQ47" s="54"/>
      <c r="AR47" s="54"/>
      <c r="AS47" s="54"/>
      <c r="AT47" s="55"/>
      <c r="AU47" s="56">
        <f>IF(AG43="","",'男子参加一覧'!$D$2)</f>
        <v>0</v>
      </c>
      <c r="AV47" s="54"/>
      <c r="AW47" s="54"/>
      <c r="AX47" s="54"/>
      <c r="AY47" s="54"/>
      <c r="AZ47" s="54"/>
      <c r="BA47" s="57" t="s">
        <v>99</v>
      </c>
      <c r="BB47" s="57"/>
      <c r="BC47" s="57"/>
      <c r="BD47" s="54">
        <f>IF(AG43="","",'男子参加一覧'!$H$3)</f>
        <v>0</v>
      </c>
      <c r="BE47" s="54"/>
      <c r="BF47" s="54"/>
      <c r="BG47" s="54"/>
      <c r="BH47" s="54"/>
      <c r="BI47" s="54"/>
      <c r="BJ47" s="58"/>
    </row>
    <row r="48" ht="18" customHeight="1" thickBot="1"/>
    <row r="49" spans="2:62" ht="22.5" customHeight="1">
      <c r="B49" s="42" t="s">
        <v>92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4"/>
      <c r="AH49" s="42" t="s">
        <v>92</v>
      </c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4"/>
    </row>
    <row r="50" spans="1:62" ht="22.5" customHeight="1">
      <c r="A50" s="29"/>
      <c r="B50" s="45" t="s">
        <v>120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7"/>
      <c r="AG50" s="29"/>
      <c r="AH50" s="45" t="s">
        <v>120</v>
      </c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7"/>
    </row>
    <row r="51" spans="1:62" ht="24" customHeight="1">
      <c r="A51" s="32">
        <v>13</v>
      </c>
      <c r="B51" s="30" t="s">
        <v>93</v>
      </c>
      <c r="C51" s="31"/>
      <c r="D51" s="31"/>
      <c r="E51" s="48" t="str">
        <f>IF(A51="","",VLOOKUP(A51,'男子参加一覧'!$A$6:$H$55,8))</f>
        <v>共通８００ｍ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9"/>
      <c r="AG51" s="32">
        <v>14</v>
      </c>
      <c r="AH51" s="30" t="s">
        <v>93</v>
      </c>
      <c r="AI51" s="31"/>
      <c r="AJ51" s="31"/>
      <c r="AK51" s="48" t="str">
        <f>IF(AG51="","",VLOOKUP(AG51,'男子参加一覧'!$A$6:$H$55,8))</f>
        <v>共通８００ｍ</v>
      </c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9"/>
    </row>
    <row r="52" spans="2:62" ht="24" customHeight="1">
      <c r="B52" s="52" t="s">
        <v>94</v>
      </c>
      <c r="C52" s="50"/>
      <c r="D52" s="50"/>
      <c r="E52" s="50"/>
      <c r="F52" s="50"/>
      <c r="G52" s="50"/>
      <c r="H52" s="50" t="s">
        <v>95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 t="s">
        <v>1</v>
      </c>
      <c r="X52" s="50"/>
      <c r="Y52" s="50"/>
      <c r="Z52" s="50"/>
      <c r="AA52" s="50" t="s">
        <v>97</v>
      </c>
      <c r="AB52" s="50"/>
      <c r="AC52" s="50"/>
      <c r="AD52" s="51"/>
      <c r="AH52" s="52" t="s">
        <v>94</v>
      </c>
      <c r="AI52" s="50"/>
      <c r="AJ52" s="50"/>
      <c r="AK52" s="50"/>
      <c r="AL52" s="50"/>
      <c r="AM52" s="50"/>
      <c r="AN52" s="50" t="s">
        <v>95</v>
      </c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 t="s">
        <v>1</v>
      </c>
      <c r="BD52" s="50"/>
      <c r="BE52" s="50"/>
      <c r="BF52" s="50"/>
      <c r="BG52" s="50" t="s">
        <v>97</v>
      </c>
      <c r="BH52" s="50"/>
      <c r="BI52" s="50"/>
      <c r="BJ52" s="51"/>
    </row>
    <row r="53" spans="2:62" ht="18" customHeight="1">
      <c r="B53" s="52">
        <f>IF(A51="","",VLOOKUP(A51,'男子参加一覧'!$A$6:$H$55,2))</f>
        <v>0</v>
      </c>
      <c r="C53" s="50"/>
      <c r="D53" s="50"/>
      <c r="E53" s="50"/>
      <c r="F53" s="50"/>
      <c r="G53" s="50"/>
      <c r="H53" s="60">
        <f>IF(A51="","",VLOOKUP(A51,'男子参加一覧'!$A$6:$H$55,4))</f>
        <v>0</v>
      </c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50">
        <f>IF(A51="","",VLOOKUP(A51,'男子参加一覧'!$A$6:$H$55,7))</f>
        <v>0</v>
      </c>
      <c r="X53" s="50"/>
      <c r="Y53" s="50"/>
      <c r="Z53" s="50"/>
      <c r="AA53" s="50" t="str">
        <f>IF(A51="","",VLOOKUP(A51,'男子参加一覧'!$A$6:$H$55,5))</f>
        <v>男</v>
      </c>
      <c r="AB53" s="50"/>
      <c r="AC53" s="50"/>
      <c r="AD53" s="51"/>
      <c r="AH53" s="52">
        <f>IF(AG51="","",VLOOKUP(AG51,'男子参加一覧'!$A$6:$H$55,2))</f>
        <v>0</v>
      </c>
      <c r="AI53" s="50"/>
      <c r="AJ53" s="50"/>
      <c r="AK53" s="50"/>
      <c r="AL53" s="50"/>
      <c r="AM53" s="50"/>
      <c r="AN53" s="60">
        <f>IF(AG51="","",VLOOKUP(AG51,'男子参加一覧'!$A$6:$H$55,4))</f>
        <v>0</v>
      </c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50">
        <f>IF(AG51="","",VLOOKUP(AG51,'男子参加一覧'!$A$6:$H$55,7))</f>
        <v>0</v>
      </c>
      <c r="BD53" s="50"/>
      <c r="BE53" s="50"/>
      <c r="BF53" s="50"/>
      <c r="BG53" s="50" t="str">
        <f>IF(AG51="","",VLOOKUP(AG51,'男子参加一覧'!$A$6:$H$55,5))</f>
        <v>男</v>
      </c>
      <c r="BH53" s="50"/>
      <c r="BI53" s="50"/>
      <c r="BJ53" s="51"/>
    </row>
    <row r="54" spans="2:62" ht="24" customHeight="1">
      <c r="B54" s="52"/>
      <c r="C54" s="50"/>
      <c r="D54" s="50"/>
      <c r="E54" s="50"/>
      <c r="F54" s="50"/>
      <c r="G54" s="50"/>
      <c r="H54" s="59">
        <f>IF(A51="","",VLOOKUP(A51,'男子参加一覧'!$A$6:$H$55,3))</f>
        <v>0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0"/>
      <c r="X54" s="50"/>
      <c r="Y54" s="50"/>
      <c r="Z54" s="50"/>
      <c r="AA54" s="50"/>
      <c r="AB54" s="50"/>
      <c r="AC54" s="50"/>
      <c r="AD54" s="51"/>
      <c r="AH54" s="52"/>
      <c r="AI54" s="50"/>
      <c r="AJ54" s="50"/>
      <c r="AK54" s="50"/>
      <c r="AL54" s="50"/>
      <c r="AM54" s="50"/>
      <c r="AN54" s="59">
        <f>IF(AG51="","",VLOOKUP(AG51,'男子参加一覧'!$A$6:$H$55,3))</f>
        <v>0</v>
      </c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0"/>
      <c r="BD54" s="50"/>
      <c r="BE54" s="50"/>
      <c r="BF54" s="50"/>
      <c r="BG54" s="50"/>
      <c r="BH54" s="50"/>
      <c r="BI54" s="50"/>
      <c r="BJ54" s="51"/>
    </row>
    <row r="55" spans="2:62" ht="24" customHeight="1" thickBot="1">
      <c r="B55" s="53" t="s">
        <v>96</v>
      </c>
      <c r="C55" s="54"/>
      <c r="D55" s="54"/>
      <c r="E55" s="54"/>
      <c r="F55" s="54">
        <f>IF(A51="","",VLOOKUP(A51,'男子参加一覧'!$A$6:$H$55,6))</f>
        <v>0</v>
      </c>
      <c r="G55" s="54"/>
      <c r="H55" s="54"/>
      <c r="I55" s="54"/>
      <c r="J55" s="54"/>
      <c r="K55" s="54"/>
      <c r="L55" s="54"/>
      <c r="M55" s="54"/>
      <c r="N55" s="55"/>
      <c r="O55" s="56">
        <f>IF(A51="","",'男子参加一覧'!$D$2)</f>
        <v>0</v>
      </c>
      <c r="P55" s="54"/>
      <c r="Q55" s="54"/>
      <c r="R55" s="54"/>
      <c r="S55" s="54"/>
      <c r="T55" s="54"/>
      <c r="U55" s="57" t="s">
        <v>99</v>
      </c>
      <c r="V55" s="57"/>
      <c r="W55" s="57"/>
      <c r="X55" s="54">
        <f>IF(A51="","",'男子参加一覧'!$H$3)</f>
        <v>0</v>
      </c>
      <c r="Y55" s="54"/>
      <c r="Z55" s="54"/>
      <c r="AA55" s="54"/>
      <c r="AB55" s="54"/>
      <c r="AC55" s="54"/>
      <c r="AD55" s="58"/>
      <c r="AH55" s="53" t="s">
        <v>96</v>
      </c>
      <c r="AI55" s="54"/>
      <c r="AJ55" s="54"/>
      <c r="AK55" s="54"/>
      <c r="AL55" s="54">
        <f>IF(AG51="","",VLOOKUP(AG51,'男子参加一覧'!$A$6:$H$55,6))</f>
        <v>0</v>
      </c>
      <c r="AM55" s="54"/>
      <c r="AN55" s="54"/>
      <c r="AO55" s="54"/>
      <c r="AP55" s="54"/>
      <c r="AQ55" s="54"/>
      <c r="AR55" s="54"/>
      <c r="AS55" s="54"/>
      <c r="AT55" s="55"/>
      <c r="AU55" s="56">
        <f>IF(AG51="","",'男子参加一覧'!$D$2)</f>
        <v>0</v>
      </c>
      <c r="AV55" s="54"/>
      <c r="AW55" s="54"/>
      <c r="AX55" s="54"/>
      <c r="AY55" s="54"/>
      <c r="AZ55" s="54"/>
      <c r="BA55" s="57" t="s">
        <v>99</v>
      </c>
      <c r="BB55" s="57"/>
      <c r="BC55" s="57"/>
      <c r="BD55" s="54">
        <f>IF(AG51="","",'男子参加一覧'!$H$3)</f>
        <v>0</v>
      </c>
      <c r="BE55" s="54"/>
      <c r="BF55" s="54"/>
      <c r="BG55" s="54"/>
      <c r="BH55" s="54"/>
      <c r="BI55" s="54"/>
      <c r="BJ55" s="58"/>
    </row>
    <row r="56" ht="18" customHeight="1" thickBot="1"/>
    <row r="57" spans="2:62" ht="22.5" customHeight="1">
      <c r="B57" s="42" t="s">
        <v>92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4"/>
      <c r="AH57" s="42" t="s">
        <v>92</v>
      </c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4"/>
    </row>
    <row r="58" spans="1:62" ht="22.5" customHeight="1">
      <c r="A58" s="29"/>
      <c r="B58" s="45" t="s">
        <v>120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7"/>
      <c r="AG58" s="29"/>
      <c r="AH58" s="45" t="s">
        <v>120</v>
      </c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7"/>
    </row>
    <row r="59" spans="1:62" ht="24" customHeight="1">
      <c r="A59" s="32">
        <v>15</v>
      </c>
      <c r="B59" s="30" t="s">
        <v>93</v>
      </c>
      <c r="C59" s="31"/>
      <c r="D59" s="31"/>
      <c r="E59" s="48" t="str">
        <f>IF(A59="","",VLOOKUP(A59,'男子参加一覧'!$A$6:$H$55,8))</f>
        <v>共通１５００ｍ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9"/>
      <c r="AG59" s="32">
        <v>16</v>
      </c>
      <c r="AH59" s="30" t="s">
        <v>93</v>
      </c>
      <c r="AI59" s="31"/>
      <c r="AJ59" s="31"/>
      <c r="AK59" s="48" t="str">
        <f>IF(AG59="","",VLOOKUP(AG59,'男子参加一覧'!$A$6:$H$55,8))</f>
        <v>共通１５００ｍ</v>
      </c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9"/>
    </row>
    <row r="60" spans="2:62" ht="24" customHeight="1">
      <c r="B60" s="52" t="s">
        <v>94</v>
      </c>
      <c r="C60" s="50"/>
      <c r="D60" s="50"/>
      <c r="E60" s="50"/>
      <c r="F60" s="50"/>
      <c r="G60" s="50"/>
      <c r="H60" s="50" t="s">
        <v>95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 t="s">
        <v>1</v>
      </c>
      <c r="X60" s="50"/>
      <c r="Y60" s="50"/>
      <c r="Z60" s="50"/>
      <c r="AA60" s="50" t="s">
        <v>97</v>
      </c>
      <c r="AB60" s="50"/>
      <c r="AC60" s="50"/>
      <c r="AD60" s="51"/>
      <c r="AH60" s="52" t="s">
        <v>94</v>
      </c>
      <c r="AI60" s="50"/>
      <c r="AJ60" s="50"/>
      <c r="AK60" s="50"/>
      <c r="AL60" s="50"/>
      <c r="AM60" s="50"/>
      <c r="AN60" s="50" t="s">
        <v>95</v>
      </c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 t="s">
        <v>1</v>
      </c>
      <c r="BD60" s="50"/>
      <c r="BE60" s="50"/>
      <c r="BF60" s="50"/>
      <c r="BG60" s="50" t="s">
        <v>97</v>
      </c>
      <c r="BH60" s="50"/>
      <c r="BI60" s="50"/>
      <c r="BJ60" s="51"/>
    </row>
    <row r="61" spans="2:62" ht="18" customHeight="1">
      <c r="B61" s="52">
        <f>IF(A59="","",VLOOKUP(A59,'男子参加一覧'!$A$6:$H$55,2))</f>
        <v>0</v>
      </c>
      <c r="C61" s="50"/>
      <c r="D61" s="50"/>
      <c r="E61" s="50"/>
      <c r="F61" s="50"/>
      <c r="G61" s="50"/>
      <c r="H61" s="60">
        <f>IF(A59="","",VLOOKUP(A59,'男子参加一覧'!$A$6:$H$55,4))</f>
        <v>0</v>
      </c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50">
        <f>IF(A59="","",VLOOKUP(A59,'男子参加一覧'!$A$6:$H$55,7))</f>
        <v>0</v>
      </c>
      <c r="X61" s="50"/>
      <c r="Y61" s="50"/>
      <c r="Z61" s="50"/>
      <c r="AA61" s="50" t="str">
        <f>IF(A59="","",VLOOKUP(A59,'男子参加一覧'!$A$6:$H$55,5))</f>
        <v>男</v>
      </c>
      <c r="AB61" s="50"/>
      <c r="AC61" s="50"/>
      <c r="AD61" s="51"/>
      <c r="AH61" s="52">
        <f>IF(AG59="","",VLOOKUP(AG59,'男子参加一覧'!$A$6:$H$55,2))</f>
        <v>0</v>
      </c>
      <c r="AI61" s="50"/>
      <c r="AJ61" s="50"/>
      <c r="AK61" s="50"/>
      <c r="AL61" s="50"/>
      <c r="AM61" s="50"/>
      <c r="AN61" s="60">
        <f>IF(AG59="","",VLOOKUP(AG59,'男子参加一覧'!$A$6:$H$55,4))</f>
        <v>0</v>
      </c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50">
        <f>IF(AG59="","",VLOOKUP(AG59,'男子参加一覧'!$A$6:$H$55,7))</f>
        <v>0</v>
      </c>
      <c r="BD61" s="50"/>
      <c r="BE61" s="50"/>
      <c r="BF61" s="50"/>
      <c r="BG61" s="50" t="str">
        <f>IF(AG59="","",VLOOKUP(AG59,'男子参加一覧'!$A$6:$H$55,5))</f>
        <v>男</v>
      </c>
      <c r="BH61" s="50"/>
      <c r="BI61" s="50"/>
      <c r="BJ61" s="51"/>
    </row>
    <row r="62" spans="2:62" ht="24" customHeight="1">
      <c r="B62" s="52"/>
      <c r="C62" s="50"/>
      <c r="D62" s="50"/>
      <c r="E62" s="50"/>
      <c r="F62" s="50"/>
      <c r="G62" s="50"/>
      <c r="H62" s="59">
        <f>IF(A59="","",VLOOKUP(A59,'男子参加一覧'!$A$6:$H$55,3))</f>
        <v>0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0"/>
      <c r="X62" s="50"/>
      <c r="Y62" s="50"/>
      <c r="Z62" s="50"/>
      <c r="AA62" s="50"/>
      <c r="AB62" s="50"/>
      <c r="AC62" s="50"/>
      <c r="AD62" s="51"/>
      <c r="AH62" s="52"/>
      <c r="AI62" s="50"/>
      <c r="AJ62" s="50"/>
      <c r="AK62" s="50"/>
      <c r="AL62" s="50"/>
      <c r="AM62" s="50"/>
      <c r="AN62" s="59">
        <f>IF(AG59="","",VLOOKUP(AG59,'男子参加一覧'!$A$6:$H$55,3))</f>
        <v>0</v>
      </c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0"/>
      <c r="BD62" s="50"/>
      <c r="BE62" s="50"/>
      <c r="BF62" s="50"/>
      <c r="BG62" s="50"/>
      <c r="BH62" s="50"/>
      <c r="BI62" s="50"/>
      <c r="BJ62" s="51"/>
    </row>
    <row r="63" spans="2:62" ht="24" customHeight="1" thickBot="1">
      <c r="B63" s="53" t="s">
        <v>96</v>
      </c>
      <c r="C63" s="54"/>
      <c r="D63" s="54"/>
      <c r="E63" s="54"/>
      <c r="F63" s="54">
        <f>IF(A59="","",VLOOKUP(A59,'男子参加一覧'!$A$6:$H$55,6))</f>
        <v>0</v>
      </c>
      <c r="G63" s="54"/>
      <c r="H63" s="54"/>
      <c r="I63" s="54"/>
      <c r="J63" s="54"/>
      <c r="K63" s="54"/>
      <c r="L63" s="54"/>
      <c r="M63" s="54"/>
      <c r="N63" s="55"/>
      <c r="O63" s="56">
        <f>IF(A59="","",'男子参加一覧'!$D$2)</f>
        <v>0</v>
      </c>
      <c r="P63" s="54"/>
      <c r="Q63" s="54"/>
      <c r="R63" s="54"/>
      <c r="S63" s="54"/>
      <c r="T63" s="54"/>
      <c r="U63" s="57" t="s">
        <v>99</v>
      </c>
      <c r="V63" s="57"/>
      <c r="W63" s="57"/>
      <c r="X63" s="54">
        <f>IF(A59="","",'男子参加一覧'!$H$3)</f>
        <v>0</v>
      </c>
      <c r="Y63" s="54"/>
      <c r="Z63" s="54"/>
      <c r="AA63" s="54"/>
      <c r="AB63" s="54"/>
      <c r="AC63" s="54"/>
      <c r="AD63" s="58"/>
      <c r="AH63" s="53" t="s">
        <v>96</v>
      </c>
      <c r="AI63" s="54"/>
      <c r="AJ63" s="54"/>
      <c r="AK63" s="54"/>
      <c r="AL63" s="54">
        <f>IF(AG59="","",VLOOKUP(AG59,'男子参加一覧'!$A$6:$H$55,6))</f>
        <v>0</v>
      </c>
      <c r="AM63" s="54"/>
      <c r="AN63" s="54"/>
      <c r="AO63" s="54"/>
      <c r="AP63" s="54"/>
      <c r="AQ63" s="54"/>
      <c r="AR63" s="54"/>
      <c r="AS63" s="54"/>
      <c r="AT63" s="55"/>
      <c r="AU63" s="56">
        <f>IF(AG59="","",'男子参加一覧'!$D$2)</f>
        <v>0</v>
      </c>
      <c r="AV63" s="54"/>
      <c r="AW63" s="54"/>
      <c r="AX63" s="54"/>
      <c r="AY63" s="54"/>
      <c r="AZ63" s="54"/>
      <c r="BA63" s="57" t="s">
        <v>99</v>
      </c>
      <c r="BB63" s="57"/>
      <c r="BC63" s="57"/>
      <c r="BD63" s="54">
        <f>IF(AG59="","",'男子参加一覧'!$H$3)</f>
        <v>0</v>
      </c>
      <c r="BE63" s="54"/>
      <c r="BF63" s="54"/>
      <c r="BG63" s="54"/>
      <c r="BH63" s="54"/>
      <c r="BI63" s="54"/>
      <c r="BJ63" s="58"/>
    </row>
    <row r="64" ht="18" customHeight="1" thickBot="1"/>
    <row r="65" spans="2:62" ht="22.5" customHeight="1">
      <c r="B65" s="42" t="s">
        <v>92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4"/>
      <c r="AH65" s="42" t="s">
        <v>92</v>
      </c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4"/>
    </row>
    <row r="66" spans="1:62" ht="22.5" customHeight="1">
      <c r="A66" s="29"/>
      <c r="B66" s="45" t="s">
        <v>120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7"/>
      <c r="AG66" s="29"/>
      <c r="AH66" s="45" t="s">
        <v>120</v>
      </c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7"/>
    </row>
    <row r="67" spans="1:62" ht="24" customHeight="1">
      <c r="A67" s="32">
        <v>17</v>
      </c>
      <c r="B67" s="30" t="s">
        <v>93</v>
      </c>
      <c r="C67" s="31"/>
      <c r="D67" s="31"/>
      <c r="E67" s="48" t="str">
        <f>IF(A67="","",VLOOKUP(A67,'男子参加一覧'!$A$6:$H$55,8))</f>
        <v>２年１５００ｍ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9"/>
      <c r="AG67" s="32">
        <v>18</v>
      </c>
      <c r="AH67" s="30" t="s">
        <v>93</v>
      </c>
      <c r="AI67" s="31"/>
      <c r="AJ67" s="31"/>
      <c r="AK67" s="48" t="str">
        <f>IF(AG67="","",VLOOKUP(AG67,'男子参加一覧'!$A$6:$H$55,8))</f>
        <v>２年１５００ｍ</v>
      </c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9"/>
    </row>
    <row r="68" spans="2:62" ht="24" customHeight="1">
      <c r="B68" s="52" t="s">
        <v>94</v>
      </c>
      <c r="C68" s="50"/>
      <c r="D68" s="50"/>
      <c r="E68" s="50"/>
      <c r="F68" s="50"/>
      <c r="G68" s="50"/>
      <c r="H68" s="50" t="s">
        <v>95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 t="s">
        <v>1</v>
      </c>
      <c r="X68" s="50"/>
      <c r="Y68" s="50"/>
      <c r="Z68" s="50"/>
      <c r="AA68" s="50" t="s">
        <v>97</v>
      </c>
      <c r="AB68" s="50"/>
      <c r="AC68" s="50"/>
      <c r="AD68" s="51"/>
      <c r="AH68" s="52" t="s">
        <v>94</v>
      </c>
      <c r="AI68" s="50"/>
      <c r="AJ68" s="50"/>
      <c r="AK68" s="50"/>
      <c r="AL68" s="50"/>
      <c r="AM68" s="50"/>
      <c r="AN68" s="50" t="s">
        <v>95</v>
      </c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 t="s">
        <v>1</v>
      </c>
      <c r="BD68" s="50"/>
      <c r="BE68" s="50"/>
      <c r="BF68" s="50"/>
      <c r="BG68" s="50" t="s">
        <v>97</v>
      </c>
      <c r="BH68" s="50"/>
      <c r="BI68" s="50"/>
      <c r="BJ68" s="51"/>
    </row>
    <row r="69" spans="2:62" ht="18" customHeight="1">
      <c r="B69" s="52">
        <f>IF(A67="","",VLOOKUP(A67,'男子参加一覧'!$A$6:$H$55,2))</f>
        <v>0</v>
      </c>
      <c r="C69" s="50"/>
      <c r="D69" s="50"/>
      <c r="E69" s="50"/>
      <c r="F69" s="50"/>
      <c r="G69" s="50"/>
      <c r="H69" s="60">
        <f>IF(A67="","",VLOOKUP(A67,'男子参加一覧'!$A$6:$H$55,4))</f>
        <v>0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50">
        <f>IF(A67="","",VLOOKUP(A67,'男子参加一覧'!$A$6:$H$55,7))</f>
        <v>0</v>
      </c>
      <c r="X69" s="50"/>
      <c r="Y69" s="50"/>
      <c r="Z69" s="50"/>
      <c r="AA69" s="50" t="str">
        <f>IF(A67="","",VLOOKUP(A67,'男子参加一覧'!$A$6:$H$55,5))</f>
        <v>男</v>
      </c>
      <c r="AB69" s="50"/>
      <c r="AC69" s="50"/>
      <c r="AD69" s="51"/>
      <c r="AH69" s="52">
        <f>IF(AG67="","",VLOOKUP(AG67,'男子参加一覧'!$A$6:$H$55,2))</f>
        <v>0</v>
      </c>
      <c r="AI69" s="50"/>
      <c r="AJ69" s="50"/>
      <c r="AK69" s="50"/>
      <c r="AL69" s="50"/>
      <c r="AM69" s="50"/>
      <c r="AN69" s="60">
        <f>IF(AG67="","",VLOOKUP(AG67,'男子参加一覧'!$A$6:$H$55,4))</f>
        <v>0</v>
      </c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50">
        <f>IF(AG67="","",VLOOKUP(AG67,'男子参加一覧'!$A$6:$H$55,7))</f>
        <v>0</v>
      </c>
      <c r="BD69" s="50"/>
      <c r="BE69" s="50"/>
      <c r="BF69" s="50"/>
      <c r="BG69" s="50" t="str">
        <f>IF(AG67="","",VLOOKUP(AG67,'男子参加一覧'!$A$6:$H$55,5))</f>
        <v>男</v>
      </c>
      <c r="BH69" s="50"/>
      <c r="BI69" s="50"/>
      <c r="BJ69" s="51"/>
    </row>
    <row r="70" spans="2:62" ht="24" customHeight="1">
      <c r="B70" s="52"/>
      <c r="C70" s="50"/>
      <c r="D70" s="50"/>
      <c r="E70" s="50"/>
      <c r="F70" s="50"/>
      <c r="G70" s="50"/>
      <c r="H70" s="59">
        <f>IF(A67="","",VLOOKUP(A67,'男子参加一覧'!$A$6:$H$55,3))</f>
        <v>0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0"/>
      <c r="X70" s="50"/>
      <c r="Y70" s="50"/>
      <c r="Z70" s="50"/>
      <c r="AA70" s="50"/>
      <c r="AB70" s="50"/>
      <c r="AC70" s="50"/>
      <c r="AD70" s="51"/>
      <c r="AH70" s="52"/>
      <c r="AI70" s="50"/>
      <c r="AJ70" s="50"/>
      <c r="AK70" s="50"/>
      <c r="AL70" s="50"/>
      <c r="AM70" s="50"/>
      <c r="AN70" s="59">
        <f>IF(AG67="","",VLOOKUP(AG67,'男子参加一覧'!$A$6:$H$55,3))</f>
        <v>0</v>
      </c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0"/>
      <c r="BD70" s="50"/>
      <c r="BE70" s="50"/>
      <c r="BF70" s="50"/>
      <c r="BG70" s="50"/>
      <c r="BH70" s="50"/>
      <c r="BI70" s="50"/>
      <c r="BJ70" s="51"/>
    </row>
    <row r="71" spans="2:62" ht="24" customHeight="1" thickBot="1">
      <c r="B71" s="53" t="s">
        <v>96</v>
      </c>
      <c r="C71" s="54"/>
      <c r="D71" s="54"/>
      <c r="E71" s="54"/>
      <c r="F71" s="54">
        <f>IF(A67="","",VLOOKUP(A67,'男子参加一覧'!$A$6:$H$55,6))</f>
        <v>0</v>
      </c>
      <c r="G71" s="54"/>
      <c r="H71" s="54"/>
      <c r="I71" s="54"/>
      <c r="J71" s="54"/>
      <c r="K71" s="54"/>
      <c r="L71" s="54"/>
      <c r="M71" s="54"/>
      <c r="N71" s="55"/>
      <c r="O71" s="56">
        <f>IF(A67="","",'男子参加一覧'!$D$2)</f>
        <v>0</v>
      </c>
      <c r="P71" s="54"/>
      <c r="Q71" s="54"/>
      <c r="R71" s="54"/>
      <c r="S71" s="54"/>
      <c r="T71" s="54"/>
      <c r="U71" s="57" t="s">
        <v>99</v>
      </c>
      <c r="V71" s="57"/>
      <c r="W71" s="57"/>
      <c r="X71" s="54">
        <f>IF(A67="","",'男子参加一覧'!$H$3)</f>
        <v>0</v>
      </c>
      <c r="Y71" s="54"/>
      <c r="Z71" s="54"/>
      <c r="AA71" s="54"/>
      <c r="AB71" s="54"/>
      <c r="AC71" s="54"/>
      <c r="AD71" s="58"/>
      <c r="AH71" s="53" t="s">
        <v>96</v>
      </c>
      <c r="AI71" s="54"/>
      <c r="AJ71" s="54"/>
      <c r="AK71" s="54"/>
      <c r="AL71" s="54">
        <f>IF(AG67="","",VLOOKUP(AG67,'男子参加一覧'!$A$6:$H$55,6))</f>
        <v>0</v>
      </c>
      <c r="AM71" s="54"/>
      <c r="AN71" s="54"/>
      <c r="AO71" s="54"/>
      <c r="AP71" s="54"/>
      <c r="AQ71" s="54"/>
      <c r="AR71" s="54"/>
      <c r="AS71" s="54"/>
      <c r="AT71" s="55"/>
      <c r="AU71" s="56">
        <f>IF(AG67="","",'男子参加一覧'!$D$2)</f>
        <v>0</v>
      </c>
      <c r="AV71" s="54"/>
      <c r="AW71" s="54"/>
      <c r="AX71" s="54"/>
      <c r="AY71" s="54"/>
      <c r="AZ71" s="54"/>
      <c r="BA71" s="57" t="s">
        <v>99</v>
      </c>
      <c r="BB71" s="57"/>
      <c r="BC71" s="57"/>
      <c r="BD71" s="54">
        <f>IF(AG67="","",'男子参加一覧'!$H$3)</f>
        <v>0</v>
      </c>
      <c r="BE71" s="54"/>
      <c r="BF71" s="54"/>
      <c r="BG71" s="54"/>
      <c r="BH71" s="54"/>
      <c r="BI71" s="54"/>
      <c r="BJ71" s="58"/>
    </row>
    <row r="72" ht="18" customHeight="1" thickBot="1"/>
    <row r="73" spans="2:62" ht="22.5" customHeight="1">
      <c r="B73" s="42" t="s">
        <v>92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4"/>
      <c r="AH73" s="42" t="s">
        <v>92</v>
      </c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4"/>
    </row>
    <row r="74" spans="1:62" ht="22.5" customHeight="1">
      <c r="A74" s="29"/>
      <c r="B74" s="45" t="s">
        <v>120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7"/>
      <c r="AG74" s="29"/>
      <c r="AH74" s="45" t="s">
        <v>120</v>
      </c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7"/>
    </row>
    <row r="75" spans="1:62" ht="24" customHeight="1">
      <c r="A75" s="32">
        <v>19</v>
      </c>
      <c r="B75" s="30" t="s">
        <v>93</v>
      </c>
      <c r="C75" s="31"/>
      <c r="D75" s="31"/>
      <c r="E75" s="48" t="str">
        <f>IF(A75="","",VLOOKUP(A75,'男子参加一覧'!$A$6:$H$55,8))</f>
        <v>１年１５００ｍ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9"/>
      <c r="AG75" s="32">
        <v>20</v>
      </c>
      <c r="AH75" s="30" t="s">
        <v>93</v>
      </c>
      <c r="AI75" s="31"/>
      <c r="AJ75" s="31"/>
      <c r="AK75" s="48" t="str">
        <f>IF(AG75="","",VLOOKUP(AG75,'男子参加一覧'!$A$6:$H$55,8))</f>
        <v>１年１５００ｍ</v>
      </c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9"/>
    </row>
    <row r="76" spans="2:62" ht="24" customHeight="1">
      <c r="B76" s="52" t="s">
        <v>94</v>
      </c>
      <c r="C76" s="50"/>
      <c r="D76" s="50"/>
      <c r="E76" s="50"/>
      <c r="F76" s="50"/>
      <c r="G76" s="50"/>
      <c r="H76" s="50" t="s">
        <v>95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 t="s">
        <v>1</v>
      </c>
      <c r="X76" s="50"/>
      <c r="Y76" s="50"/>
      <c r="Z76" s="50"/>
      <c r="AA76" s="50" t="s">
        <v>97</v>
      </c>
      <c r="AB76" s="50"/>
      <c r="AC76" s="50"/>
      <c r="AD76" s="51"/>
      <c r="AH76" s="52" t="s">
        <v>94</v>
      </c>
      <c r="AI76" s="50"/>
      <c r="AJ76" s="50"/>
      <c r="AK76" s="50"/>
      <c r="AL76" s="50"/>
      <c r="AM76" s="50"/>
      <c r="AN76" s="50" t="s">
        <v>95</v>
      </c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 t="s">
        <v>1</v>
      </c>
      <c r="BD76" s="50"/>
      <c r="BE76" s="50"/>
      <c r="BF76" s="50"/>
      <c r="BG76" s="50" t="s">
        <v>97</v>
      </c>
      <c r="BH76" s="50"/>
      <c r="BI76" s="50"/>
      <c r="BJ76" s="51"/>
    </row>
    <row r="77" spans="2:62" ht="18" customHeight="1">
      <c r="B77" s="52">
        <f>IF(A75="","",VLOOKUP(A75,'男子参加一覧'!$A$6:$H$55,2))</f>
        <v>0</v>
      </c>
      <c r="C77" s="50"/>
      <c r="D77" s="50"/>
      <c r="E77" s="50"/>
      <c r="F77" s="50"/>
      <c r="G77" s="50"/>
      <c r="H77" s="60">
        <f>IF(A75="","",VLOOKUP(A75,'男子参加一覧'!$A$6:$H$55,4))</f>
        <v>0</v>
      </c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50">
        <f>IF(A75="","",VLOOKUP(A75,'男子参加一覧'!$A$6:$H$55,7))</f>
        <v>0</v>
      </c>
      <c r="X77" s="50"/>
      <c r="Y77" s="50"/>
      <c r="Z77" s="50"/>
      <c r="AA77" s="50" t="str">
        <f>IF(A75="","",VLOOKUP(A75,'男子参加一覧'!$A$6:$H$55,5))</f>
        <v>男</v>
      </c>
      <c r="AB77" s="50"/>
      <c r="AC77" s="50"/>
      <c r="AD77" s="51"/>
      <c r="AH77" s="52">
        <f>IF(AG75="","",VLOOKUP(AG75,'男子参加一覧'!$A$6:$H$55,2))</f>
        <v>0</v>
      </c>
      <c r="AI77" s="50"/>
      <c r="AJ77" s="50"/>
      <c r="AK77" s="50"/>
      <c r="AL77" s="50"/>
      <c r="AM77" s="50"/>
      <c r="AN77" s="60">
        <f>IF(AG75="","",VLOOKUP(AG75,'男子参加一覧'!$A$6:$H$55,4))</f>
        <v>0</v>
      </c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50">
        <f>IF(AG75="","",VLOOKUP(AG75,'男子参加一覧'!$A$6:$H$55,7))</f>
        <v>0</v>
      </c>
      <c r="BD77" s="50"/>
      <c r="BE77" s="50"/>
      <c r="BF77" s="50"/>
      <c r="BG77" s="50" t="str">
        <f>IF(AG75="","",VLOOKUP(AG75,'男子参加一覧'!$A$6:$H$55,5))</f>
        <v>男</v>
      </c>
      <c r="BH77" s="50"/>
      <c r="BI77" s="50"/>
      <c r="BJ77" s="51"/>
    </row>
    <row r="78" spans="2:62" ht="24" customHeight="1">
      <c r="B78" s="52"/>
      <c r="C78" s="50"/>
      <c r="D78" s="50"/>
      <c r="E78" s="50"/>
      <c r="F78" s="50"/>
      <c r="G78" s="50"/>
      <c r="H78" s="59">
        <f>IF(A75="","",VLOOKUP(A75,'男子参加一覧'!$A$6:$H$55,3))</f>
        <v>0</v>
      </c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0"/>
      <c r="X78" s="50"/>
      <c r="Y78" s="50"/>
      <c r="Z78" s="50"/>
      <c r="AA78" s="50"/>
      <c r="AB78" s="50"/>
      <c r="AC78" s="50"/>
      <c r="AD78" s="51"/>
      <c r="AH78" s="52"/>
      <c r="AI78" s="50"/>
      <c r="AJ78" s="50"/>
      <c r="AK78" s="50"/>
      <c r="AL78" s="50"/>
      <c r="AM78" s="50"/>
      <c r="AN78" s="59">
        <f>IF(AG75="","",VLOOKUP(AG75,'男子参加一覧'!$A$6:$H$55,3))</f>
        <v>0</v>
      </c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0"/>
      <c r="BD78" s="50"/>
      <c r="BE78" s="50"/>
      <c r="BF78" s="50"/>
      <c r="BG78" s="50"/>
      <c r="BH78" s="50"/>
      <c r="BI78" s="50"/>
      <c r="BJ78" s="51"/>
    </row>
    <row r="79" spans="2:62" ht="24" customHeight="1" thickBot="1">
      <c r="B79" s="53" t="s">
        <v>96</v>
      </c>
      <c r="C79" s="54"/>
      <c r="D79" s="54"/>
      <c r="E79" s="54"/>
      <c r="F79" s="54">
        <f>IF(A75="","",VLOOKUP(A75,'男子参加一覧'!$A$6:$H$55,6))</f>
        <v>0</v>
      </c>
      <c r="G79" s="54"/>
      <c r="H79" s="54"/>
      <c r="I79" s="54"/>
      <c r="J79" s="54"/>
      <c r="K79" s="54"/>
      <c r="L79" s="54"/>
      <c r="M79" s="54"/>
      <c r="N79" s="55"/>
      <c r="O79" s="56">
        <f>IF(A75="","",'男子参加一覧'!$D$2)</f>
        <v>0</v>
      </c>
      <c r="P79" s="54"/>
      <c r="Q79" s="54"/>
      <c r="R79" s="54"/>
      <c r="S79" s="54"/>
      <c r="T79" s="54"/>
      <c r="U79" s="57" t="s">
        <v>99</v>
      </c>
      <c r="V79" s="57"/>
      <c r="W79" s="57"/>
      <c r="X79" s="54">
        <f>IF(A75="","",'男子参加一覧'!$H$3)</f>
        <v>0</v>
      </c>
      <c r="Y79" s="54"/>
      <c r="Z79" s="54"/>
      <c r="AA79" s="54"/>
      <c r="AB79" s="54"/>
      <c r="AC79" s="54"/>
      <c r="AD79" s="58"/>
      <c r="AH79" s="53" t="s">
        <v>96</v>
      </c>
      <c r="AI79" s="54"/>
      <c r="AJ79" s="54"/>
      <c r="AK79" s="54"/>
      <c r="AL79" s="54">
        <f>IF(AG75="","",VLOOKUP(AG75,'男子参加一覧'!$A$6:$H$55,6))</f>
        <v>0</v>
      </c>
      <c r="AM79" s="54"/>
      <c r="AN79" s="54"/>
      <c r="AO79" s="54"/>
      <c r="AP79" s="54"/>
      <c r="AQ79" s="54"/>
      <c r="AR79" s="54"/>
      <c r="AS79" s="54"/>
      <c r="AT79" s="55"/>
      <c r="AU79" s="56">
        <f>IF(AG75="","",'男子参加一覧'!$D$2)</f>
        <v>0</v>
      </c>
      <c r="AV79" s="54"/>
      <c r="AW79" s="54"/>
      <c r="AX79" s="54"/>
      <c r="AY79" s="54"/>
      <c r="AZ79" s="54"/>
      <c r="BA79" s="57" t="s">
        <v>99</v>
      </c>
      <c r="BB79" s="57"/>
      <c r="BC79" s="57"/>
      <c r="BD79" s="54">
        <f>IF(AG75="","",'男子参加一覧'!$H$3)</f>
        <v>0</v>
      </c>
      <c r="BE79" s="54"/>
      <c r="BF79" s="54"/>
      <c r="BG79" s="54"/>
      <c r="BH79" s="54"/>
      <c r="BI79" s="54"/>
      <c r="BJ79" s="58"/>
    </row>
    <row r="80" ht="18" customHeight="1" thickBot="1"/>
    <row r="81" spans="2:62" ht="22.5" customHeight="1">
      <c r="B81" s="42" t="s">
        <v>92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4"/>
      <c r="AH81" s="42" t="s">
        <v>92</v>
      </c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4"/>
    </row>
    <row r="82" spans="1:62" ht="22.5" customHeight="1">
      <c r="A82" s="29"/>
      <c r="B82" s="45" t="s">
        <v>120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7"/>
      <c r="AG82" s="29"/>
      <c r="AH82" s="45" t="s">
        <v>120</v>
      </c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7"/>
    </row>
    <row r="83" spans="1:62" ht="24" customHeight="1">
      <c r="A83" s="32">
        <v>21</v>
      </c>
      <c r="B83" s="30" t="s">
        <v>93</v>
      </c>
      <c r="C83" s="31"/>
      <c r="D83" s="31"/>
      <c r="E83" s="48" t="str">
        <f>IF(A83="","",VLOOKUP(A83,'男子参加一覧'!$A$6:$H$55,8))</f>
        <v>共通３０００ｍ</v>
      </c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9"/>
      <c r="AG83" s="32">
        <v>22</v>
      </c>
      <c r="AH83" s="30" t="s">
        <v>93</v>
      </c>
      <c r="AI83" s="31"/>
      <c r="AJ83" s="31"/>
      <c r="AK83" s="48" t="str">
        <f>IF(AG83="","",VLOOKUP(AG83,'男子参加一覧'!$A$6:$H$55,8))</f>
        <v>共通３０００ｍ</v>
      </c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9"/>
    </row>
    <row r="84" spans="2:62" ht="24" customHeight="1">
      <c r="B84" s="52" t="s">
        <v>94</v>
      </c>
      <c r="C84" s="50"/>
      <c r="D84" s="50"/>
      <c r="E84" s="50"/>
      <c r="F84" s="50"/>
      <c r="G84" s="50"/>
      <c r="H84" s="50" t="s">
        <v>95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 t="s">
        <v>1</v>
      </c>
      <c r="X84" s="50"/>
      <c r="Y84" s="50"/>
      <c r="Z84" s="50"/>
      <c r="AA84" s="50" t="s">
        <v>97</v>
      </c>
      <c r="AB84" s="50"/>
      <c r="AC84" s="50"/>
      <c r="AD84" s="51"/>
      <c r="AH84" s="52" t="s">
        <v>94</v>
      </c>
      <c r="AI84" s="50"/>
      <c r="AJ84" s="50"/>
      <c r="AK84" s="50"/>
      <c r="AL84" s="50"/>
      <c r="AM84" s="50"/>
      <c r="AN84" s="50" t="s">
        <v>95</v>
      </c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 t="s">
        <v>1</v>
      </c>
      <c r="BD84" s="50"/>
      <c r="BE84" s="50"/>
      <c r="BF84" s="50"/>
      <c r="BG84" s="50" t="s">
        <v>97</v>
      </c>
      <c r="BH84" s="50"/>
      <c r="BI84" s="50"/>
      <c r="BJ84" s="51"/>
    </row>
    <row r="85" spans="2:62" ht="18" customHeight="1">
      <c r="B85" s="52">
        <f>IF(A83="","",VLOOKUP(A83,'男子参加一覧'!$A$6:$H$55,2))</f>
        <v>0</v>
      </c>
      <c r="C85" s="50"/>
      <c r="D85" s="50"/>
      <c r="E85" s="50"/>
      <c r="F85" s="50"/>
      <c r="G85" s="50"/>
      <c r="H85" s="60">
        <f>IF(A83="","",VLOOKUP(A83,'男子参加一覧'!$A$6:$H$55,4))</f>
        <v>0</v>
      </c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50">
        <f>IF(A83="","",VLOOKUP(A83,'男子参加一覧'!$A$6:$H$55,7))</f>
        <v>0</v>
      </c>
      <c r="X85" s="50"/>
      <c r="Y85" s="50"/>
      <c r="Z85" s="50"/>
      <c r="AA85" s="50" t="str">
        <f>IF(A83="","",VLOOKUP(A83,'男子参加一覧'!$A$6:$H$55,5))</f>
        <v>男</v>
      </c>
      <c r="AB85" s="50"/>
      <c r="AC85" s="50"/>
      <c r="AD85" s="51"/>
      <c r="AH85" s="52">
        <f>IF(AG83="","",VLOOKUP(AG83,'男子参加一覧'!$A$6:$H$55,2))</f>
        <v>0</v>
      </c>
      <c r="AI85" s="50"/>
      <c r="AJ85" s="50"/>
      <c r="AK85" s="50"/>
      <c r="AL85" s="50"/>
      <c r="AM85" s="50"/>
      <c r="AN85" s="60">
        <f>IF(AG83="","",VLOOKUP(AG83,'男子参加一覧'!$A$6:$H$55,4))</f>
        <v>0</v>
      </c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50">
        <f>IF(AG83="","",VLOOKUP(AG83,'男子参加一覧'!$A$6:$H$55,7))</f>
        <v>0</v>
      </c>
      <c r="BD85" s="50"/>
      <c r="BE85" s="50"/>
      <c r="BF85" s="50"/>
      <c r="BG85" s="50" t="str">
        <f>IF(AG83="","",VLOOKUP(AG83,'男子参加一覧'!$A$6:$H$55,5))</f>
        <v>男</v>
      </c>
      <c r="BH85" s="50"/>
      <c r="BI85" s="50"/>
      <c r="BJ85" s="51"/>
    </row>
    <row r="86" spans="2:62" ht="24" customHeight="1">
      <c r="B86" s="52"/>
      <c r="C86" s="50"/>
      <c r="D86" s="50"/>
      <c r="E86" s="50"/>
      <c r="F86" s="50"/>
      <c r="G86" s="50"/>
      <c r="H86" s="59">
        <f>IF(A83="","",VLOOKUP(A83,'男子参加一覧'!$A$6:$H$55,3))</f>
        <v>0</v>
      </c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0"/>
      <c r="X86" s="50"/>
      <c r="Y86" s="50"/>
      <c r="Z86" s="50"/>
      <c r="AA86" s="50"/>
      <c r="AB86" s="50"/>
      <c r="AC86" s="50"/>
      <c r="AD86" s="51"/>
      <c r="AH86" s="52"/>
      <c r="AI86" s="50"/>
      <c r="AJ86" s="50"/>
      <c r="AK86" s="50"/>
      <c r="AL86" s="50"/>
      <c r="AM86" s="50"/>
      <c r="AN86" s="59">
        <f>IF(AG83="","",VLOOKUP(AG83,'男子参加一覧'!$A$6:$H$55,3))</f>
        <v>0</v>
      </c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0"/>
      <c r="BD86" s="50"/>
      <c r="BE86" s="50"/>
      <c r="BF86" s="50"/>
      <c r="BG86" s="50"/>
      <c r="BH86" s="50"/>
      <c r="BI86" s="50"/>
      <c r="BJ86" s="51"/>
    </row>
    <row r="87" spans="2:62" ht="24" customHeight="1" thickBot="1">
      <c r="B87" s="53" t="s">
        <v>96</v>
      </c>
      <c r="C87" s="54"/>
      <c r="D87" s="54"/>
      <c r="E87" s="54"/>
      <c r="F87" s="54">
        <f>IF(A83="","",VLOOKUP(A83,'男子参加一覧'!$A$6:$H$55,6))</f>
        <v>0</v>
      </c>
      <c r="G87" s="54"/>
      <c r="H87" s="54"/>
      <c r="I87" s="54"/>
      <c r="J87" s="54"/>
      <c r="K87" s="54"/>
      <c r="L87" s="54"/>
      <c r="M87" s="54"/>
      <c r="N87" s="55"/>
      <c r="O87" s="56">
        <f>IF(A83="","",'男子参加一覧'!$D$2)</f>
        <v>0</v>
      </c>
      <c r="P87" s="54"/>
      <c r="Q87" s="54"/>
      <c r="R87" s="54"/>
      <c r="S87" s="54"/>
      <c r="T87" s="54"/>
      <c r="U87" s="57" t="s">
        <v>99</v>
      </c>
      <c r="V87" s="57"/>
      <c r="W87" s="57"/>
      <c r="X87" s="54">
        <f>IF(A83="","",'男子参加一覧'!$H$3)</f>
        <v>0</v>
      </c>
      <c r="Y87" s="54"/>
      <c r="Z87" s="54"/>
      <c r="AA87" s="54"/>
      <c r="AB87" s="54"/>
      <c r="AC87" s="54"/>
      <c r="AD87" s="58"/>
      <c r="AH87" s="53" t="s">
        <v>96</v>
      </c>
      <c r="AI87" s="54"/>
      <c r="AJ87" s="54"/>
      <c r="AK87" s="54"/>
      <c r="AL87" s="54">
        <f>IF(AG83="","",VLOOKUP(AG83,'男子参加一覧'!$A$6:$H$55,6))</f>
        <v>0</v>
      </c>
      <c r="AM87" s="54"/>
      <c r="AN87" s="54"/>
      <c r="AO87" s="54"/>
      <c r="AP87" s="54"/>
      <c r="AQ87" s="54"/>
      <c r="AR87" s="54"/>
      <c r="AS87" s="54"/>
      <c r="AT87" s="55"/>
      <c r="AU87" s="56">
        <f>IF(AG83="","",'男子参加一覧'!$D$2)</f>
        <v>0</v>
      </c>
      <c r="AV87" s="54"/>
      <c r="AW87" s="54"/>
      <c r="AX87" s="54"/>
      <c r="AY87" s="54"/>
      <c r="AZ87" s="54"/>
      <c r="BA87" s="57" t="s">
        <v>99</v>
      </c>
      <c r="BB87" s="57"/>
      <c r="BC87" s="57"/>
      <c r="BD87" s="54">
        <f>IF(AG83="","",'男子参加一覧'!$H$3)</f>
        <v>0</v>
      </c>
      <c r="BE87" s="54"/>
      <c r="BF87" s="54"/>
      <c r="BG87" s="54"/>
      <c r="BH87" s="54"/>
      <c r="BI87" s="54"/>
      <c r="BJ87" s="58"/>
    </row>
    <row r="88" ht="18" customHeight="1" thickBot="1"/>
    <row r="89" spans="2:62" ht="22.5" customHeight="1">
      <c r="B89" s="42" t="s">
        <v>92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4"/>
      <c r="AH89" s="42" t="s">
        <v>92</v>
      </c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4"/>
    </row>
    <row r="90" spans="1:62" ht="22.5" customHeight="1">
      <c r="A90" s="29"/>
      <c r="B90" s="45" t="s">
        <v>120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7"/>
      <c r="AG90" s="29"/>
      <c r="AH90" s="45" t="s">
        <v>120</v>
      </c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7"/>
    </row>
    <row r="91" spans="1:62" ht="24" customHeight="1">
      <c r="A91" s="32">
        <v>23</v>
      </c>
      <c r="B91" s="30" t="s">
        <v>93</v>
      </c>
      <c r="C91" s="31"/>
      <c r="D91" s="31"/>
      <c r="E91" s="48" t="str">
        <f>IF(A91="","",VLOOKUP(A91,'男子参加一覧'!$A$6:$H$55,8))</f>
        <v>共通110mH(0.914_9.14)</v>
      </c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9"/>
      <c r="AG91" s="32">
        <v>24</v>
      </c>
      <c r="AH91" s="30" t="s">
        <v>93</v>
      </c>
      <c r="AI91" s="31"/>
      <c r="AJ91" s="31"/>
      <c r="AK91" s="48" t="str">
        <f>IF(AG91="","",VLOOKUP(AG91,'男子参加一覧'!$A$6:$H$55,8))</f>
        <v>共通110mH(0.914_9.14)</v>
      </c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9"/>
    </row>
    <row r="92" spans="2:62" ht="24" customHeight="1">
      <c r="B92" s="52" t="s">
        <v>94</v>
      </c>
      <c r="C92" s="50"/>
      <c r="D92" s="50"/>
      <c r="E92" s="50"/>
      <c r="F92" s="50"/>
      <c r="G92" s="50"/>
      <c r="H92" s="50" t="s">
        <v>95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 t="s">
        <v>1</v>
      </c>
      <c r="X92" s="50"/>
      <c r="Y92" s="50"/>
      <c r="Z92" s="50"/>
      <c r="AA92" s="50" t="s">
        <v>97</v>
      </c>
      <c r="AB92" s="50"/>
      <c r="AC92" s="50"/>
      <c r="AD92" s="51"/>
      <c r="AH92" s="52" t="s">
        <v>94</v>
      </c>
      <c r="AI92" s="50"/>
      <c r="AJ92" s="50"/>
      <c r="AK92" s="50"/>
      <c r="AL92" s="50"/>
      <c r="AM92" s="50"/>
      <c r="AN92" s="50" t="s">
        <v>95</v>
      </c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 t="s">
        <v>1</v>
      </c>
      <c r="BD92" s="50"/>
      <c r="BE92" s="50"/>
      <c r="BF92" s="50"/>
      <c r="BG92" s="50" t="s">
        <v>97</v>
      </c>
      <c r="BH92" s="50"/>
      <c r="BI92" s="50"/>
      <c r="BJ92" s="51"/>
    </row>
    <row r="93" spans="2:62" ht="18" customHeight="1">
      <c r="B93" s="52">
        <f>IF(A91="","",VLOOKUP(A91,'男子参加一覧'!$A$6:$H$55,2))</f>
        <v>0</v>
      </c>
      <c r="C93" s="50"/>
      <c r="D93" s="50"/>
      <c r="E93" s="50"/>
      <c r="F93" s="50"/>
      <c r="G93" s="50"/>
      <c r="H93" s="60">
        <f>IF(A91="","",VLOOKUP(A91,'男子参加一覧'!$A$6:$H$55,4))</f>
        <v>0</v>
      </c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50">
        <f>IF(A91="","",VLOOKUP(A91,'男子参加一覧'!$A$6:$H$55,7))</f>
        <v>0</v>
      </c>
      <c r="X93" s="50"/>
      <c r="Y93" s="50"/>
      <c r="Z93" s="50"/>
      <c r="AA93" s="50" t="str">
        <f>IF(A91="","",VLOOKUP(A91,'男子参加一覧'!$A$6:$H$55,5))</f>
        <v>男</v>
      </c>
      <c r="AB93" s="50"/>
      <c r="AC93" s="50"/>
      <c r="AD93" s="51"/>
      <c r="AH93" s="52">
        <f>IF(AG91="","",VLOOKUP(AG91,'男子参加一覧'!$A$6:$H$55,2))</f>
        <v>0</v>
      </c>
      <c r="AI93" s="50"/>
      <c r="AJ93" s="50"/>
      <c r="AK93" s="50"/>
      <c r="AL93" s="50"/>
      <c r="AM93" s="50"/>
      <c r="AN93" s="60">
        <f>IF(AG91="","",VLOOKUP(AG91,'男子参加一覧'!$A$6:$H$55,4))</f>
        <v>0</v>
      </c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50">
        <f>IF(AG91="","",VLOOKUP(AG91,'男子参加一覧'!$A$6:$H$55,7))</f>
        <v>0</v>
      </c>
      <c r="BD93" s="50"/>
      <c r="BE93" s="50"/>
      <c r="BF93" s="50"/>
      <c r="BG93" s="50" t="str">
        <f>IF(AG91="","",VLOOKUP(AG91,'男子参加一覧'!$A$6:$H$55,5))</f>
        <v>男</v>
      </c>
      <c r="BH93" s="50"/>
      <c r="BI93" s="50"/>
      <c r="BJ93" s="51"/>
    </row>
    <row r="94" spans="2:62" ht="24" customHeight="1">
      <c r="B94" s="52"/>
      <c r="C94" s="50"/>
      <c r="D94" s="50"/>
      <c r="E94" s="50"/>
      <c r="F94" s="50"/>
      <c r="G94" s="50"/>
      <c r="H94" s="59">
        <f>IF(A91="","",VLOOKUP(A91,'男子参加一覧'!$A$6:$H$55,3))</f>
        <v>0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0"/>
      <c r="X94" s="50"/>
      <c r="Y94" s="50"/>
      <c r="Z94" s="50"/>
      <c r="AA94" s="50"/>
      <c r="AB94" s="50"/>
      <c r="AC94" s="50"/>
      <c r="AD94" s="51"/>
      <c r="AH94" s="52"/>
      <c r="AI94" s="50"/>
      <c r="AJ94" s="50"/>
      <c r="AK94" s="50"/>
      <c r="AL94" s="50"/>
      <c r="AM94" s="50"/>
      <c r="AN94" s="59">
        <f>IF(AG91="","",VLOOKUP(AG91,'男子参加一覧'!$A$6:$H$55,3))</f>
        <v>0</v>
      </c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0"/>
      <c r="BD94" s="50"/>
      <c r="BE94" s="50"/>
      <c r="BF94" s="50"/>
      <c r="BG94" s="50"/>
      <c r="BH94" s="50"/>
      <c r="BI94" s="50"/>
      <c r="BJ94" s="51"/>
    </row>
    <row r="95" spans="2:62" ht="24" customHeight="1" thickBot="1">
      <c r="B95" s="53" t="s">
        <v>96</v>
      </c>
      <c r="C95" s="54"/>
      <c r="D95" s="54"/>
      <c r="E95" s="54"/>
      <c r="F95" s="54">
        <f>IF(A91="","",VLOOKUP(A91,'男子参加一覧'!$A$6:$H$55,6))</f>
        <v>0</v>
      </c>
      <c r="G95" s="54"/>
      <c r="H95" s="54"/>
      <c r="I95" s="54"/>
      <c r="J95" s="54"/>
      <c r="K95" s="54"/>
      <c r="L95" s="54"/>
      <c r="M95" s="54"/>
      <c r="N95" s="55"/>
      <c r="O95" s="56">
        <f>IF(A91="","",'男子参加一覧'!$D$2)</f>
        <v>0</v>
      </c>
      <c r="P95" s="54"/>
      <c r="Q95" s="54"/>
      <c r="R95" s="54"/>
      <c r="S95" s="54"/>
      <c r="T95" s="54"/>
      <c r="U95" s="57" t="s">
        <v>99</v>
      </c>
      <c r="V95" s="57"/>
      <c r="W95" s="57"/>
      <c r="X95" s="54">
        <f>IF(A91="","",'男子参加一覧'!$H$3)</f>
        <v>0</v>
      </c>
      <c r="Y95" s="54"/>
      <c r="Z95" s="54"/>
      <c r="AA95" s="54"/>
      <c r="AB95" s="54"/>
      <c r="AC95" s="54"/>
      <c r="AD95" s="58"/>
      <c r="AH95" s="53" t="s">
        <v>96</v>
      </c>
      <c r="AI95" s="54"/>
      <c r="AJ95" s="54"/>
      <c r="AK95" s="54"/>
      <c r="AL95" s="54">
        <f>IF(AG91="","",VLOOKUP(AG91,'男子参加一覧'!$A$6:$H$55,6))</f>
        <v>0</v>
      </c>
      <c r="AM95" s="54"/>
      <c r="AN95" s="54"/>
      <c r="AO95" s="54"/>
      <c r="AP95" s="54"/>
      <c r="AQ95" s="54"/>
      <c r="AR95" s="54"/>
      <c r="AS95" s="54"/>
      <c r="AT95" s="55"/>
      <c r="AU95" s="56">
        <f>IF(AG91="","",'男子参加一覧'!$D$2)</f>
        <v>0</v>
      </c>
      <c r="AV95" s="54"/>
      <c r="AW95" s="54"/>
      <c r="AX95" s="54"/>
      <c r="AY95" s="54"/>
      <c r="AZ95" s="54"/>
      <c r="BA95" s="57" t="s">
        <v>99</v>
      </c>
      <c r="BB95" s="57"/>
      <c r="BC95" s="57"/>
      <c r="BD95" s="54">
        <f>IF(AG91="","",'男子参加一覧'!$H$3)</f>
        <v>0</v>
      </c>
      <c r="BE95" s="54"/>
      <c r="BF95" s="54"/>
      <c r="BG95" s="54"/>
      <c r="BH95" s="54"/>
      <c r="BI95" s="54"/>
      <c r="BJ95" s="58"/>
    </row>
    <row r="96" ht="18" customHeight="1" thickBot="1"/>
    <row r="97" spans="2:62" ht="22.5" customHeight="1">
      <c r="B97" s="42" t="s">
        <v>92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4"/>
      <c r="AH97" s="42" t="s">
        <v>92</v>
      </c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4"/>
    </row>
    <row r="98" spans="1:62" ht="22.5" customHeight="1">
      <c r="A98" s="29"/>
      <c r="B98" s="45" t="s">
        <v>120</v>
      </c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7"/>
      <c r="AG98" s="29"/>
      <c r="AH98" s="45" t="s">
        <v>120</v>
      </c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7"/>
    </row>
    <row r="99" spans="1:62" ht="24" customHeight="1">
      <c r="A99" s="32">
        <v>25</v>
      </c>
      <c r="B99" s="30" t="s">
        <v>93</v>
      </c>
      <c r="C99" s="31"/>
      <c r="D99" s="31"/>
      <c r="E99" s="48" t="str">
        <f>IF(A99="","",VLOOKUP(A99,'男子参加一覧'!$A$6:$H$55,8))</f>
        <v>２年110mH(0.914_9.14)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9"/>
      <c r="AG99" s="32">
        <v>26</v>
      </c>
      <c r="AH99" s="30" t="s">
        <v>93</v>
      </c>
      <c r="AI99" s="31"/>
      <c r="AJ99" s="31"/>
      <c r="AK99" s="48" t="str">
        <f>IF(AG99="","",VLOOKUP(AG99,'男子参加一覧'!$A$6:$H$55,8))</f>
        <v>２年110mH(0.914_9.14)</v>
      </c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9"/>
    </row>
    <row r="100" spans="2:62" ht="24" customHeight="1">
      <c r="B100" s="52" t="s">
        <v>94</v>
      </c>
      <c r="C100" s="50"/>
      <c r="D100" s="50"/>
      <c r="E100" s="50"/>
      <c r="F100" s="50"/>
      <c r="G100" s="50"/>
      <c r="H100" s="50" t="s">
        <v>95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 t="s">
        <v>1</v>
      </c>
      <c r="X100" s="50"/>
      <c r="Y100" s="50"/>
      <c r="Z100" s="50"/>
      <c r="AA100" s="50" t="s">
        <v>97</v>
      </c>
      <c r="AB100" s="50"/>
      <c r="AC100" s="50"/>
      <c r="AD100" s="51"/>
      <c r="AH100" s="52" t="s">
        <v>94</v>
      </c>
      <c r="AI100" s="50"/>
      <c r="AJ100" s="50"/>
      <c r="AK100" s="50"/>
      <c r="AL100" s="50"/>
      <c r="AM100" s="50"/>
      <c r="AN100" s="50" t="s">
        <v>95</v>
      </c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 t="s">
        <v>1</v>
      </c>
      <c r="BD100" s="50"/>
      <c r="BE100" s="50"/>
      <c r="BF100" s="50"/>
      <c r="BG100" s="50" t="s">
        <v>97</v>
      </c>
      <c r="BH100" s="50"/>
      <c r="BI100" s="50"/>
      <c r="BJ100" s="51"/>
    </row>
    <row r="101" spans="2:62" ht="18" customHeight="1">
      <c r="B101" s="52">
        <f>IF(A99="","",VLOOKUP(A99,'男子参加一覧'!$A$6:$H$55,2))</f>
        <v>0</v>
      </c>
      <c r="C101" s="50"/>
      <c r="D101" s="50"/>
      <c r="E101" s="50"/>
      <c r="F101" s="50"/>
      <c r="G101" s="50"/>
      <c r="H101" s="60">
        <f>IF(A99="","",VLOOKUP(A99,'男子参加一覧'!$A$6:$H$55,4))</f>
        <v>0</v>
      </c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50">
        <f>IF(A99="","",VLOOKUP(A99,'男子参加一覧'!$A$6:$H$55,7))</f>
        <v>0</v>
      </c>
      <c r="X101" s="50"/>
      <c r="Y101" s="50"/>
      <c r="Z101" s="50"/>
      <c r="AA101" s="50" t="str">
        <f>IF(A99="","",VLOOKUP(A99,'男子参加一覧'!$A$6:$H$55,5))</f>
        <v>男</v>
      </c>
      <c r="AB101" s="50"/>
      <c r="AC101" s="50"/>
      <c r="AD101" s="51"/>
      <c r="AH101" s="52">
        <f>IF(AG99="","",VLOOKUP(AG99,'男子参加一覧'!$A$6:$H$55,2))</f>
        <v>0</v>
      </c>
      <c r="AI101" s="50"/>
      <c r="AJ101" s="50"/>
      <c r="AK101" s="50"/>
      <c r="AL101" s="50"/>
      <c r="AM101" s="50"/>
      <c r="AN101" s="60">
        <f>IF(AG99="","",VLOOKUP(AG99,'男子参加一覧'!$A$6:$H$55,4))</f>
        <v>0</v>
      </c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50">
        <f>IF(AG99="","",VLOOKUP(AG99,'男子参加一覧'!$A$6:$H$55,7))</f>
        <v>0</v>
      </c>
      <c r="BD101" s="50"/>
      <c r="BE101" s="50"/>
      <c r="BF101" s="50"/>
      <c r="BG101" s="50" t="str">
        <f>IF(AG99="","",VLOOKUP(AG99,'男子参加一覧'!$A$6:$H$55,5))</f>
        <v>男</v>
      </c>
      <c r="BH101" s="50"/>
      <c r="BI101" s="50"/>
      <c r="BJ101" s="51"/>
    </row>
    <row r="102" spans="2:62" ht="24" customHeight="1">
      <c r="B102" s="52"/>
      <c r="C102" s="50"/>
      <c r="D102" s="50"/>
      <c r="E102" s="50"/>
      <c r="F102" s="50"/>
      <c r="G102" s="50"/>
      <c r="H102" s="59">
        <f>IF(A99="","",VLOOKUP(A99,'男子参加一覧'!$A$6:$H$55,3))</f>
        <v>0</v>
      </c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0"/>
      <c r="X102" s="50"/>
      <c r="Y102" s="50"/>
      <c r="Z102" s="50"/>
      <c r="AA102" s="50"/>
      <c r="AB102" s="50"/>
      <c r="AC102" s="50"/>
      <c r="AD102" s="51"/>
      <c r="AH102" s="52"/>
      <c r="AI102" s="50"/>
      <c r="AJ102" s="50"/>
      <c r="AK102" s="50"/>
      <c r="AL102" s="50"/>
      <c r="AM102" s="50"/>
      <c r="AN102" s="59">
        <f>IF(AG99="","",VLOOKUP(AG99,'男子参加一覧'!$A$6:$H$55,3))</f>
        <v>0</v>
      </c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0"/>
      <c r="BD102" s="50"/>
      <c r="BE102" s="50"/>
      <c r="BF102" s="50"/>
      <c r="BG102" s="50"/>
      <c r="BH102" s="50"/>
      <c r="BI102" s="50"/>
      <c r="BJ102" s="51"/>
    </row>
    <row r="103" spans="2:62" ht="24" customHeight="1" thickBot="1">
      <c r="B103" s="53" t="s">
        <v>96</v>
      </c>
      <c r="C103" s="54"/>
      <c r="D103" s="54"/>
      <c r="E103" s="54"/>
      <c r="F103" s="54">
        <f>IF(A99="","",VLOOKUP(A99,'男子参加一覧'!$A$6:$H$55,6))</f>
        <v>0</v>
      </c>
      <c r="G103" s="54"/>
      <c r="H103" s="54"/>
      <c r="I103" s="54"/>
      <c r="J103" s="54"/>
      <c r="K103" s="54"/>
      <c r="L103" s="54"/>
      <c r="M103" s="54"/>
      <c r="N103" s="55"/>
      <c r="O103" s="56">
        <f>IF(A99="","",'男子参加一覧'!$D$2)</f>
        <v>0</v>
      </c>
      <c r="P103" s="54"/>
      <c r="Q103" s="54"/>
      <c r="R103" s="54"/>
      <c r="S103" s="54"/>
      <c r="T103" s="54"/>
      <c r="U103" s="57" t="s">
        <v>99</v>
      </c>
      <c r="V103" s="57"/>
      <c r="W103" s="57"/>
      <c r="X103" s="54">
        <f>IF(A99="","",'男子参加一覧'!$H$3)</f>
        <v>0</v>
      </c>
      <c r="Y103" s="54"/>
      <c r="Z103" s="54"/>
      <c r="AA103" s="54"/>
      <c r="AB103" s="54"/>
      <c r="AC103" s="54"/>
      <c r="AD103" s="58"/>
      <c r="AH103" s="53" t="s">
        <v>96</v>
      </c>
      <c r="AI103" s="54"/>
      <c r="AJ103" s="54"/>
      <c r="AK103" s="54"/>
      <c r="AL103" s="54">
        <f>IF(AG99="","",VLOOKUP(AG99,'男子参加一覧'!$A$6:$H$55,6))</f>
        <v>0</v>
      </c>
      <c r="AM103" s="54"/>
      <c r="AN103" s="54"/>
      <c r="AO103" s="54"/>
      <c r="AP103" s="54"/>
      <c r="AQ103" s="54"/>
      <c r="AR103" s="54"/>
      <c r="AS103" s="54"/>
      <c r="AT103" s="55"/>
      <c r="AU103" s="56">
        <f>IF(AG99="","",'男子参加一覧'!$D$2)</f>
        <v>0</v>
      </c>
      <c r="AV103" s="54"/>
      <c r="AW103" s="54"/>
      <c r="AX103" s="54"/>
      <c r="AY103" s="54"/>
      <c r="AZ103" s="54"/>
      <c r="BA103" s="57" t="s">
        <v>99</v>
      </c>
      <c r="BB103" s="57"/>
      <c r="BC103" s="57"/>
      <c r="BD103" s="54">
        <f>IF(AG99="","",'男子参加一覧'!$H$3)</f>
        <v>0</v>
      </c>
      <c r="BE103" s="54"/>
      <c r="BF103" s="54"/>
      <c r="BG103" s="54"/>
      <c r="BH103" s="54"/>
      <c r="BI103" s="54"/>
      <c r="BJ103" s="58"/>
    </row>
    <row r="104" ht="18" customHeight="1" thickBot="1"/>
    <row r="105" spans="2:62" ht="22.5" customHeight="1">
      <c r="B105" s="42" t="s">
        <v>92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4"/>
      <c r="AH105" s="42" t="s">
        <v>92</v>
      </c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4"/>
    </row>
    <row r="106" spans="1:62" ht="22.5" customHeight="1">
      <c r="A106" s="29"/>
      <c r="B106" s="45" t="s">
        <v>120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7"/>
      <c r="AG106" s="29"/>
      <c r="AH106" s="45" t="s">
        <v>120</v>
      </c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7"/>
    </row>
    <row r="107" spans="1:62" ht="24" customHeight="1">
      <c r="A107" s="32">
        <v>27</v>
      </c>
      <c r="B107" s="30" t="s">
        <v>93</v>
      </c>
      <c r="C107" s="31"/>
      <c r="D107" s="31"/>
      <c r="E107" s="48" t="str">
        <f>IF(A107="","",VLOOKUP(A107,'男子参加一覧'!$A$6:$H$55,8))</f>
        <v>１年100mH(0.864_8.5)</v>
      </c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9"/>
      <c r="AG107" s="32">
        <v>28</v>
      </c>
      <c r="AH107" s="30" t="s">
        <v>93</v>
      </c>
      <c r="AI107" s="31"/>
      <c r="AJ107" s="31"/>
      <c r="AK107" s="48" t="str">
        <f>IF(AG107="","",VLOOKUP(AG107,'男子参加一覧'!$A$6:$H$55,8))</f>
        <v>１年100mH(0.864_8.5)</v>
      </c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9"/>
    </row>
    <row r="108" spans="2:62" ht="24" customHeight="1">
      <c r="B108" s="52" t="s">
        <v>94</v>
      </c>
      <c r="C108" s="50"/>
      <c r="D108" s="50"/>
      <c r="E108" s="50"/>
      <c r="F108" s="50"/>
      <c r="G108" s="50"/>
      <c r="H108" s="50" t="s">
        <v>95</v>
      </c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 t="s">
        <v>1</v>
      </c>
      <c r="X108" s="50"/>
      <c r="Y108" s="50"/>
      <c r="Z108" s="50"/>
      <c r="AA108" s="50" t="s">
        <v>97</v>
      </c>
      <c r="AB108" s="50"/>
      <c r="AC108" s="50"/>
      <c r="AD108" s="51"/>
      <c r="AH108" s="52" t="s">
        <v>94</v>
      </c>
      <c r="AI108" s="50"/>
      <c r="AJ108" s="50"/>
      <c r="AK108" s="50"/>
      <c r="AL108" s="50"/>
      <c r="AM108" s="50"/>
      <c r="AN108" s="50" t="s">
        <v>95</v>
      </c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 t="s">
        <v>1</v>
      </c>
      <c r="BD108" s="50"/>
      <c r="BE108" s="50"/>
      <c r="BF108" s="50"/>
      <c r="BG108" s="50" t="s">
        <v>97</v>
      </c>
      <c r="BH108" s="50"/>
      <c r="BI108" s="50"/>
      <c r="BJ108" s="51"/>
    </row>
    <row r="109" spans="2:62" ht="18" customHeight="1">
      <c r="B109" s="52">
        <f>IF(A107="","",VLOOKUP(A107,'男子参加一覧'!$A$6:$H$55,2))</f>
        <v>0</v>
      </c>
      <c r="C109" s="50"/>
      <c r="D109" s="50"/>
      <c r="E109" s="50"/>
      <c r="F109" s="50"/>
      <c r="G109" s="50"/>
      <c r="H109" s="60">
        <f>IF(A107="","",VLOOKUP(A107,'男子参加一覧'!$A$6:$H$55,4))</f>
        <v>0</v>
      </c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50">
        <f>IF(A107="","",VLOOKUP(A107,'男子参加一覧'!$A$6:$H$55,7))</f>
        <v>0</v>
      </c>
      <c r="X109" s="50"/>
      <c r="Y109" s="50"/>
      <c r="Z109" s="50"/>
      <c r="AA109" s="50" t="str">
        <f>IF(A107="","",VLOOKUP(A107,'男子参加一覧'!$A$6:$H$55,5))</f>
        <v>男</v>
      </c>
      <c r="AB109" s="50"/>
      <c r="AC109" s="50"/>
      <c r="AD109" s="51"/>
      <c r="AH109" s="52">
        <f>IF(AG107="","",VLOOKUP(AG107,'男子参加一覧'!$A$6:$H$55,2))</f>
        <v>0</v>
      </c>
      <c r="AI109" s="50"/>
      <c r="AJ109" s="50"/>
      <c r="AK109" s="50"/>
      <c r="AL109" s="50"/>
      <c r="AM109" s="50"/>
      <c r="AN109" s="60">
        <f>IF(AG107="","",VLOOKUP(AG107,'男子参加一覧'!$A$6:$H$55,4))</f>
        <v>0</v>
      </c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50">
        <f>IF(AG107="","",VLOOKUP(AG107,'男子参加一覧'!$A$6:$H$55,7))</f>
        <v>0</v>
      </c>
      <c r="BD109" s="50"/>
      <c r="BE109" s="50"/>
      <c r="BF109" s="50"/>
      <c r="BG109" s="50" t="str">
        <f>IF(AG107="","",VLOOKUP(AG107,'男子参加一覧'!$A$6:$H$55,5))</f>
        <v>男</v>
      </c>
      <c r="BH109" s="50"/>
      <c r="BI109" s="50"/>
      <c r="BJ109" s="51"/>
    </row>
    <row r="110" spans="2:62" ht="24" customHeight="1">
      <c r="B110" s="52"/>
      <c r="C110" s="50"/>
      <c r="D110" s="50"/>
      <c r="E110" s="50"/>
      <c r="F110" s="50"/>
      <c r="G110" s="50"/>
      <c r="H110" s="59">
        <f>IF(A107="","",VLOOKUP(A107,'男子参加一覧'!$A$6:$H$55,3))</f>
        <v>0</v>
      </c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0"/>
      <c r="X110" s="50"/>
      <c r="Y110" s="50"/>
      <c r="Z110" s="50"/>
      <c r="AA110" s="50"/>
      <c r="AB110" s="50"/>
      <c r="AC110" s="50"/>
      <c r="AD110" s="51"/>
      <c r="AH110" s="52"/>
      <c r="AI110" s="50"/>
      <c r="AJ110" s="50"/>
      <c r="AK110" s="50"/>
      <c r="AL110" s="50"/>
      <c r="AM110" s="50"/>
      <c r="AN110" s="59">
        <f>IF(AG107="","",VLOOKUP(AG107,'男子参加一覧'!$A$6:$H$55,3))</f>
        <v>0</v>
      </c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0"/>
      <c r="BD110" s="50"/>
      <c r="BE110" s="50"/>
      <c r="BF110" s="50"/>
      <c r="BG110" s="50"/>
      <c r="BH110" s="50"/>
      <c r="BI110" s="50"/>
      <c r="BJ110" s="51"/>
    </row>
    <row r="111" spans="2:62" ht="24" customHeight="1" thickBot="1">
      <c r="B111" s="53" t="s">
        <v>96</v>
      </c>
      <c r="C111" s="54"/>
      <c r="D111" s="54"/>
      <c r="E111" s="54"/>
      <c r="F111" s="54">
        <f>IF(A107="","",VLOOKUP(A107,'男子参加一覧'!$A$6:$H$55,6))</f>
        <v>0</v>
      </c>
      <c r="G111" s="54"/>
      <c r="H111" s="54"/>
      <c r="I111" s="54"/>
      <c r="J111" s="54"/>
      <c r="K111" s="54"/>
      <c r="L111" s="54"/>
      <c r="M111" s="54"/>
      <c r="N111" s="55"/>
      <c r="O111" s="56">
        <f>IF(A107="","",'男子参加一覧'!$D$2)</f>
        <v>0</v>
      </c>
      <c r="P111" s="54"/>
      <c r="Q111" s="54"/>
      <c r="R111" s="54"/>
      <c r="S111" s="54"/>
      <c r="T111" s="54"/>
      <c r="U111" s="57" t="s">
        <v>99</v>
      </c>
      <c r="V111" s="57"/>
      <c r="W111" s="57"/>
      <c r="X111" s="54">
        <f>IF(A107="","",'男子参加一覧'!$H$3)</f>
        <v>0</v>
      </c>
      <c r="Y111" s="54"/>
      <c r="Z111" s="54"/>
      <c r="AA111" s="54"/>
      <c r="AB111" s="54"/>
      <c r="AC111" s="54"/>
      <c r="AD111" s="58"/>
      <c r="AH111" s="53" t="s">
        <v>96</v>
      </c>
      <c r="AI111" s="54"/>
      <c r="AJ111" s="54"/>
      <c r="AK111" s="54"/>
      <c r="AL111" s="54">
        <f>IF(AG107="","",VLOOKUP(AG107,'男子参加一覧'!$A$6:$H$55,6))</f>
        <v>0</v>
      </c>
      <c r="AM111" s="54"/>
      <c r="AN111" s="54"/>
      <c r="AO111" s="54"/>
      <c r="AP111" s="54"/>
      <c r="AQ111" s="54"/>
      <c r="AR111" s="54"/>
      <c r="AS111" s="54"/>
      <c r="AT111" s="55"/>
      <c r="AU111" s="56">
        <f>IF(AG107="","",'男子参加一覧'!$D$2)</f>
        <v>0</v>
      </c>
      <c r="AV111" s="54"/>
      <c r="AW111" s="54"/>
      <c r="AX111" s="54"/>
      <c r="AY111" s="54"/>
      <c r="AZ111" s="54"/>
      <c r="BA111" s="57" t="s">
        <v>99</v>
      </c>
      <c r="BB111" s="57"/>
      <c r="BC111" s="57"/>
      <c r="BD111" s="54">
        <f>IF(AG107="","",'男子参加一覧'!$H$3)</f>
        <v>0</v>
      </c>
      <c r="BE111" s="54"/>
      <c r="BF111" s="54"/>
      <c r="BG111" s="54"/>
      <c r="BH111" s="54"/>
      <c r="BI111" s="54"/>
      <c r="BJ111" s="58"/>
    </row>
    <row r="112" ht="18" customHeight="1" thickBot="1"/>
    <row r="113" spans="2:62" ht="22.5" customHeight="1">
      <c r="B113" s="42" t="s">
        <v>92</v>
      </c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4"/>
      <c r="AH113" s="42" t="s">
        <v>92</v>
      </c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4"/>
    </row>
    <row r="114" spans="1:62" ht="22.5" customHeight="1">
      <c r="A114" s="29"/>
      <c r="B114" s="45" t="s">
        <v>120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7"/>
      <c r="AG114" s="29"/>
      <c r="AH114" s="45" t="s">
        <v>120</v>
      </c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7"/>
    </row>
    <row r="115" spans="1:62" ht="24" customHeight="1">
      <c r="A115" s="32">
        <v>29</v>
      </c>
      <c r="B115" s="30" t="s">
        <v>93</v>
      </c>
      <c r="C115" s="31"/>
      <c r="D115" s="31"/>
      <c r="E115" s="48" t="str">
        <f>IF(A115="","",VLOOKUP(A115,'男子参加一覧'!$A$6:$H$55,8))</f>
        <v>共通走高跳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9"/>
      <c r="AG115" s="32">
        <v>30</v>
      </c>
      <c r="AH115" s="30" t="s">
        <v>93</v>
      </c>
      <c r="AI115" s="31"/>
      <c r="AJ115" s="31"/>
      <c r="AK115" s="48" t="str">
        <f>IF(AG115="","",VLOOKUP(AG115,'男子参加一覧'!$A$6:$H$55,8))</f>
        <v>共通走高跳</v>
      </c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9"/>
    </row>
    <row r="116" spans="2:62" ht="24" customHeight="1">
      <c r="B116" s="52" t="s">
        <v>94</v>
      </c>
      <c r="C116" s="50"/>
      <c r="D116" s="50"/>
      <c r="E116" s="50"/>
      <c r="F116" s="50"/>
      <c r="G116" s="50"/>
      <c r="H116" s="50" t="s">
        <v>95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 t="s">
        <v>1</v>
      </c>
      <c r="X116" s="50"/>
      <c r="Y116" s="50"/>
      <c r="Z116" s="50"/>
      <c r="AA116" s="50" t="s">
        <v>97</v>
      </c>
      <c r="AB116" s="50"/>
      <c r="AC116" s="50"/>
      <c r="AD116" s="51"/>
      <c r="AH116" s="52" t="s">
        <v>94</v>
      </c>
      <c r="AI116" s="50"/>
      <c r="AJ116" s="50"/>
      <c r="AK116" s="50"/>
      <c r="AL116" s="50"/>
      <c r="AM116" s="50"/>
      <c r="AN116" s="50" t="s">
        <v>95</v>
      </c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 t="s">
        <v>1</v>
      </c>
      <c r="BD116" s="50"/>
      <c r="BE116" s="50"/>
      <c r="BF116" s="50"/>
      <c r="BG116" s="50" t="s">
        <v>97</v>
      </c>
      <c r="BH116" s="50"/>
      <c r="BI116" s="50"/>
      <c r="BJ116" s="51"/>
    </row>
    <row r="117" spans="2:62" ht="18" customHeight="1">
      <c r="B117" s="52">
        <f>IF(A115="","",VLOOKUP(A115,'男子参加一覧'!$A$6:$H$55,2))</f>
        <v>0</v>
      </c>
      <c r="C117" s="50"/>
      <c r="D117" s="50"/>
      <c r="E117" s="50"/>
      <c r="F117" s="50"/>
      <c r="G117" s="50"/>
      <c r="H117" s="60">
        <f>IF(A115="","",VLOOKUP(A115,'男子参加一覧'!$A$6:$H$55,4))</f>
        <v>0</v>
      </c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50">
        <f>IF(A115="","",VLOOKUP(A115,'男子参加一覧'!$A$6:$H$55,7))</f>
        <v>0</v>
      </c>
      <c r="X117" s="50"/>
      <c r="Y117" s="50"/>
      <c r="Z117" s="50"/>
      <c r="AA117" s="50" t="str">
        <f>IF(A115="","",VLOOKUP(A115,'男子参加一覧'!$A$6:$H$55,5))</f>
        <v>男</v>
      </c>
      <c r="AB117" s="50"/>
      <c r="AC117" s="50"/>
      <c r="AD117" s="51"/>
      <c r="AH117" s="52">
        <f>IF(AG115="","",VLOOKUP(AG115,'男子参加一覧'!$A$6:$H$55,2))</f>
        <v>0</v>
      </c>
      <c r="AI117" s="50"/>
      <c r="AJ117" s="50"/>
      <c r="AK117" s="50"/>
      <c r="AL117" s="50"/>
      <c r="AM117" s="50"/>
      <c r="AN117" s="60">
        <f>IF(AG115="","",VLOOKUP(AG115,'男子参加一覧'!$A$6:$H$55,4))</f>
        <v>0</v>
      </c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50">
        <f>IF(AG115="","",VLOOKUP(AG115,'男子参加一覧'!$A$6:$H$55,7))</f>
        <v>0</v>
      </c>
      <c r="BD117" s="50"/>
      <c r="BE117" s="50"/>
      <c r="BF117" s="50"/>
      <c r="BG117" s="50" t="str">
        <f>IF(AG115="","",VLOOKUP(AG115,'男子参加一覧'!$A$6:$H$55,5))</f>
        <v>男</v>
      </c>
      <c r="BH117" s="50"/>
      <c r="BI117" s="50"/>
      <c r="BJ117" s="51"/>
    </row>
    <row r="118" spans="2:62" ht="24" customHeight="1">
      <c r="B118" s="52"/>
      <c r="C118" s="50"/>
      <c r="D118" s="50"/>
      <c r="E118" s="50"/>
      <c r="F118" s="50"/>
      <c r="G118" s="50"/>
      <c r="H118" s="59">
        <f>IF(A115="","",VLOOKUP(A115,'男子参加一覧'!$A$6:$H$55,3))</f>
        <v>0</v>
      </c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0"/>
      <c r="X118" s="50"/>
      <c r="Y118" s="50"/>
      <c r="Z118" s="50"/>
      <c r="AA118" s="50"/>
      <c r="AB118" s="50"/>
      <c r="AC118" s="50"/>
      <c r="AD118" s="51"/>
      <c r="AH118" s="52"/>
      <c r="AI118" s="50"/>
      <c r="AJ118" s="50"/>
      <c r="AK118" s="50"/>
      <c r="AL118" s="50"/>
      <c r="AM118" s="50"/>
      <c r="AN118" s="59">
        <f>IF(AG115="","",VLOOKUP(AG115,'男子参加一覧'!$A$6:$H$55,3))</f>
        <v>0</v>
      </c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0"/>
      <c r="BD118" s="50"/>
      <c r="BE118" s="50"/>
      <c r="BF118" s="50"/>
      <c r="BG118" s="50"/>
      <c r="BH118" s="50"/>
      <c r="BI118" s="50"/>
      <c r="BJ118" s="51"/>
    </row>
    <row r="119" spans="2:62" ht="24" customHeight="1" thickBot="1">
      <c r="B119" s="53" t="s">
        <v>96</v>
      </c>
      <c r="C119" s="54"/>
      <c r="D119" s="54"/>
      <c r="E119" s="54"/>
      <c r="F119" s="54">
        <f>IF(A115="","",VLOOKUP(A115,'男子参加一覧'!$A$6:$H$55,6))</f>
        <v>0</v>
      </c>
      <c r="G119" s="54"/>
      <c r="H119" s="54"/>
      <c r="I119" s="54"/>
      <c r="J119" s="54"/>
      <c r="K119" s="54"/>
      <c r="L119" s="54"/>
      <c r="M119" s="54"/>
      <c r="N119" s="55"/>
      <c r="O119" s="56">
        <f>IF(A115="","",'男子参加一覧'!$D$2)</f>
        <v>0</v>
      </c>
      <c r="P119" s="54"/>
      <c r="Q119" s="54"/>
      <c r="R119" s="54"/>
      <c r="S119" s="54"/>
      <c r="T119" s="54"/>
      <c r="U119" s="57" t="s">
        <v>99</v>
      </c>
      <c r="V119" s="57"/>
      <c r="W119" s="57"/>
      <c r="X119" s="54">
        <f>IF(A115="","",'男子参加一覧'!$H$3)</f>
        <v>0</v>
      </c>
      <c r="Y119" s="54"/>
      <c r="Z119" s="54"/>
      <c r="AA119" s="54"/>
      <c r="AB119" s="54"/>
      <c r="AC119" s="54"/>
      <c r="AD119" s="58"/>
      <c r="AH119" s="53" t="s">
        <v>96</v>
      </c>
      <c r="AI119" s="54"/>
      <c r="AJ119" s="54"/>
      <c r="AK119" s="54"/>
      <c r="AL119" s="54">
        <f>IF(AG115="","",VLOOKUP(AG115,'男子参加一覧'!$A$6:$H$55,6))</f>
        <v>0</v>
      </c>
      <c r="AM119" s="54"/>
      <c r="AN119" s="54"/>
      <c r="AO119" s="54"/>
      <c r="AP119" s="54"/>
      <c r="AQ119" s="54"/>
      <c r="AR119" s="54"/>
      <c r="AS119" s="54"/>
      <c r="AT119" s="55"/>
      <c r="AU119" s="56">
        <f>IF(AG115="","",'男子参加一覧'!$D$2)</f>
        <v>0</v>
      </c>
      <c r="AV119" s="54"/>
      <c r="AW119" s="54"/>
      <c r="AX119" s="54"/>
      <c r="AY119" s="54"/>
      <c r="AZ119" s="54"/>
      <c r="BA119" s="57" t="s">
        <v>99</v>
      </c>
      <c r="BB119" s="57"/>
      <c r="BC119" s="57"/>
      <c r="BD119" s="54">
        <f>IF(AG115="","",'男子参加一覧'!$H$3)</f>
        <v>0</v>
      </c>
      <c r="BE119" s="54"/>
      <c r="BF119" s="54"/>
      <c r="BG119" s="54"/>
      <c r="BH119" s="54"/>
      <c r="BI119" s="54"/>
      <c r="BJ119" s="58"/>
    </row>
    <row r="120" ht="18" customHeight="1" thickBot="1"/>
    <row r="121" spans="2:62" ht="22.5" customHeight="1">
      <c r="B121" s="42" t="s">
        <v>92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4"/>
      <c r="AH121" s="42" t="s">
        <v>92</v>
      </c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4"/>
    </row>
    <row r="122" spans="1:62" ht="22.5" customHeight="1">
      <c r="A122" s="29"/>
      <c r="B122" s="45" t="s">
        <v>120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7"/>
      <c r="AG122" s="29"/>
      <c r="AH122" s="45" t="s">
        <v>120</v>
      </c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7"/>
    </row>
    <row r="123" spans="1:62" ht="24" customHeight="1">
      <c r="A123" s="32">
        <v>31</v>
      </c>
      <c r="B123" s="30" t="s">
        <v>93</v>
      </c>
      <c r="C123" s="31"/>
      <c r="D123" s="31"/>
      <c r="E123" s="48" t="str">
        <f>IF(A123="","",VLOOKUP(A123,'男子参加一覧'!$A$6:$H$55,8))</f>
        <v>２年走高跳</v>
      </c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9"/>
      <c r="AG123" s="32">
        <v>32</v>
      </c>
      <c r="AH123" s="30" t="s">
        <v>93</v>
      </c>
      <c r="AI123" s="31"/>
      <c r="AJ123" s="31"/>
      <c r="AK123" s="48" t="str">
        <f>IF(AG123="","",VLOOKUP(AG123,'男子参加一覧'!$A$6:$H$55,8))</f>
        <v>２年走高跳</v>
      </c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9"/>
    </row>
    <row r="124" spans="2:62" ht="24" customHeight="1">
      <c r="B124" s="52" t="s">
        <v>94</v>
      </c>
      <c r="C124" s="50"/>
      <c r="D124" s="50"/>
      <c r="E124" s="50"/>
      <c r="F124" s="50"/>
      <c r="G124" s="50"/>
      <c r="H124" s="50" t="s">
        <v>95</v>
      </c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 t="s">
        <v>1</v>
      </c>
      <c r="X124" s="50"/>
      <c r="Y124" s="50"/>
      <c r="Z124" s="50"/>
      <c r="AA124" s="50" t="s">
        <v>97</v>
      </c>
      <c r="AB124" s="50"/>
      <c r="AC124" s="50"/>
      <c r="AD124" s="51"/>
      <c r="AH124" s="52" t="s">
        <v>94</v>
      </c>
      <c r="AI124" s="50"/>
      <c r="AJ124" s="50"/>
      <c r="AK124" s="50"/>
      <c r="AL124" s="50"/>
      <c r="AM124" s="50"/>
      <c r="AN124" s="50" t="s">
        <v>95</v>
      </c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 t="s">
        <v>1</v>
      </c>
      <c r="BD124" s="50"/>
      <c r="BE124" s="50"/>
      <c r="BF124" s="50"/>
      <c r="BG124" s="50" t="s">
        <v>97</v>
      </c>
      <c r="BH124" s="50"/>
      <c r="BI124" s="50"/>
      <c r="BJ124" s="51"/>
    </row>
    <row r="125" spans="2:62" ht="18" customHeight="1">
      <c r="B125" s="52">
        <f>IF(A123="","",VLOOKUP(A123,'男子参加一覧'!$A$6:$H$55,2))</f>
        <v>0</v>
      </c>
      <c r="C125" s="50"/>
      <c r="D125" s="50"/>
      <c r="E125" s="50"/>
      <c r="F125" s="50"/>
      <c r="G125" s="50"/>
      <c r="H125" s="60">
        <f>IF(A123="","",VLOOKUP(A123,'男子参加一覧'!$A$6:$H$55,4))</f>
        <v>0</v>
      </c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50">
        <f>IF(A123="","",VLOOKUP(A123,'男子参加一覧'!$A$6:$H$55,7))</f>
        <v>0</v>
      </c>
      <c r="X125" s="50"/>
      <c r="Y125" s="50"/>
      <c r="Z125" s="50"/>
      <c r="AA125" s="50" t="str">
        <f>IF(A123="","",VLOOKUP(A123,'男子参加一覧'!$A$6:$H$55,5))</f>
        <v>男</v>
      </c>
      <c r="AB125" s="50"/>
      <c r="AC125" s="50"/>
      <c r="AD125" s="51"/>
      <c r="AH125" s="52">
        <f>IF(AG123="","",VLOOKUP(AG123,'男子参加一覧'!$A$6:$H$55,2))</f>
        <v>0</v>
      </c>
      <c r="AI125" s="50"/>
      <c r="AJ125" s="50"/>
      <c r="AK125" s="50"/>
      <c r="AL125" s="50"/>
      <c r="AM125" s="50"/>
      <c r="AN125" s="60">
        <f>IF(AG123="","",VLOOKUP(AG123,'男子参加一覧'!$A$6:$H$55,4))</f>
        <v>0</v>
      </c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50">
        <f>IF(AG123="","",VLOOKUP(AG123,'男子参加一覧'!$A$6:$H$55,7))</f>
        <v>0</v>
      </c>
      <c r="BD125" s="50"/>
      <c r="BE125" s="50"/>
      <c r="BF125" s="50"/>
      <c r="BG125" s="50" t="str">
        <f>IF(AG123="","",VLOOKUP(AG123,'男子参加一覧'!$A$6:$H$55,5))</f>
        <v>男</v>
      </c>
      <c r="BH125" s="50"/>
      <c r="BI125" s="50"/>
      <c r="BJ125" s="51"/>
    </row>
    <row r="126" spans="2:62" ht="24" customHeight="1">
      <c r="B126" s="52"/>
      <c r="C126" s="50"/>
      <c r="D126" s="50"/>
      <c r="E126" s="50"/>
      <c r="F126" s="50"/>
      <c r="G126" s="50"/>
      <c r="H126" s="59">
        <f>IF(A123="","",VLOOKUP(A123,'男子参加一覧'!$A$6:$H$55,3))</f>
        <v>0</v>
      </c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0"/>
      <c r="X126" s="50"/>
      <c r="Y126" s="50"/>
      <c r="Z126" s="50"/>
      <c r="AA126" s="50"/>
      <c r="AB126" s="50"/>
      <c r="AC126" s="50"/>
      <c r="AD126" s="51"/>
      <c r="AH126" s="52"/>
      <c r="AI126" s="50"/>
      <c r="AJ126" s="50"/>
      <c r="AK126" s="50"/>
      <c r="AL126" s="50"/>
      <c r="AM126" s="50"/>
      <c r="AN126" s="59">
        <f>IF(AG123="","",VLOOKUP(AG123,'男子参加一覧'!$A$6:$H$55,3))</f>
        <v>0</v>
      </c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0"/>
      <c r="BD126" s="50"/>
      <c r="BE126" s="50"/>
      <c r="BF126" s="50"/>
      <c r="BG126" s="50"/>
      <c r="BH126" s="50"/>
      <c r="BI126" s="50"/>
      <c r="BJ126" s="51"/>
    </row>
    <row r="127" spans="2:62" ht="24" customHeight="1" thickBot="1">
      <c r="B127" s="53" t="s">
        <v>96</v>
      </c>
      <c r="C127" s="54"/>
      <c r="D127" s="54"/>
      <c r="E127" s="54"/>
      <c r="F127" s="54">
        <f>IF(A123="","",VLOOKUP(A123,'男子参加一覧'!$A$6:$H$55,6))</f>
        <v>0</v>
      </c>
      <c r="G127" s="54"/>
      <c r="H127" s="54"/>
      <c r="I127" s="54"/>
      <c r="J127" s="54"/>
      <c r="K127" s="54"/>
      <c r="L127" s="54"/>
      <c r="M127" s="54"/>
      <c r="N127" s="55"/>
      <c r="O127" s="56">
        <f>IF(A123="","",'男子参加一覧'!$D$2)</f>
        <v>0</v>
      </c>
      <c r="P127" s="54"/>
      <c r="Q127" s="54"/>
      <c r="R127" s="54"/>
      <c r="S127" s="54"/>
      <c r="T127" s="54"/>
      <c r="U127" s="57" t="s">
        <v>99</v>
      </c>
      <c r="V127" s="57"/>
      <c r="W127" s="57"/>
      <c r="X127" s="54">
        <f>IF(A123="","",'男子参加一覧'!$H$3)</f>
        <v>0</v>
      </c>
      <c r="Y127" s="54"/>
      <c r="Z127" s="54"/>
      <c r="AA127" s="54"/>
      <c r="AB127" s="54"/>
      <c r="AC127" s="54"/>
      <c r="AD127" s="58"/>
      <c r="AH127" s="53" t="s">
        <v>96</v>
      </c>
      <c r="AI127" s="54"/>
      <c r="AJ127" s="54"/>
      <c r="AK127" s="54"/>
      <c r="AL127" s="54">
        <f>IF(AG123="","",VLOOKUP(AG123,'男子参加一覧'!$A$6:$H$55,6))</f>
        <v>0</v>
      </c>
      <c r="AM127" s="54"/>
      <c r="AN127" s="54"/>
      <c r="AO127" s="54"/>
      <c r="AP127" s="54"/>
      <c r="AQ127" s="54"/>
      <c r="AR127" s="54"/>
      <c r="AS127" s="54"/>
      <c r="AT127" s="55"/>
      <c r="AU127" s="56">
        <f>IF(AG123="","",'男子参加一覧'!$D$2)</f>
        <v>0</v>
      </c>
      <c r="AV127" s="54"/>
      <c r="AW127" s="54"/>
      <c r="AX127" s="54"/>
      <c r="AY127" s="54"/>
      <c r="AZ127" s="54"/>
      <c r="BA127" s="57" t="s">
        <v>99</v>
      </c>
      <c r="BB127" s="57"/>
      <c r="BC127" s="57"/>
      <c r="BD127" s="54">
        <f>IF(AG123="","",'男子参加一覧'!$H$3)</f>
        <v>0</v>
      </c>
      <c r="BE127" s="54"/>
      <c r="BF127" s="54"/>
      <c r="BG127" s="54"/>
      <c r="BH127" s="54"/>
      <c r="BI127" s="54"/>
      <c r="BJ127" s="58"/>
    </row>
    <row r="128" ht="18" customHeight="1" thickBot="1"/>
    <row r="129" spans="2:62" ht="22.5" customHeight="1">
      <c r="B129" s="42" t="s">
        <v>92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4"/>
      <c r="AH129" s="42" t="s">
        <v>92</v>
      </c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4"/>
    </row>
    <row r="130" spans="1:62" ht="22.5" customHeight="1">
      <c r="A130" s="29"/>
      <c r="B130" s="45" t="s">
        <v>120</v>
      </c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7"/>
      <c r="AG130" s="29"/>
      <c r="AH130" s="45" t="s">
        <v>120</v>
      </c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7"/>
    </row>
    <row r="131" spans="1:62" ht="24" customHeight="1">
      <c r="A131" s="32">
        <v>33</v>
      </c>
      <c r="B131" s="30" t="s">
        <v>93</v>
      </c>
      <c r="C131" s="31"/>
      <c r="D131" s="31"/>
      <c r="E131" s="48" t="str">
        <f>IF(A131="","",VLOOKUP(A131,'男子参加一覧'!$A$6:$H$55,8))</f>
        <v>１年走高跳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9"/>
      <c r="AG131" s="32">
        <v>34</v>
      </c>
      <c r="AH131" s="30" t="s">
        <v>93</v>
      </c>
      <c r="AI131" s="31"/>
      <c r="AJ131" s="31"/>
      <c r="AK131" s="48" t="str">
        <f>IF(AG131="","",VLOOKUP(AG131,'男子参加一覧'!$A$6:$H$55,8))</f>
        <v>１年走高跳</v>
      </c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9"/>
    </row>
    <row r="132" spans="2:62" ht="24" customHeight="1">
      <c r="B132" s="52" t="s">
        <v>94</v>
      </c>
      <c r="C132" s="50"/>
      <c r="D132" s="50"/>
      <c r="E132" s="50"/>
      <c r="F132" s="50"/>
      <c r="G132" s="50"/>
      <c r="H132" s="50" t="s">
        <v>95</v>
      </c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 t="s">
        <v>1</v>
      </c>
      <c r="X132" s="50"/>
      <c r="Y132" s="50"/>
      <c r="Z132" s="50"/>
      <c r="AA132" s="50" t="s">
        <v>97</v>
      </c>
      <c r="AB132" s="50"/>
      <c r="AC132" s="50"/>
      <c r="AD132" s="51"/>
      <c r="AH132" s="52" t="s">
        <v>94</v>
      </c>
      <c r="AI132" s="50"/>
      <c r="AJ132" s="50"/>
      <c r="AK132" s="50"/>
      <c r="AL132" s="50"/>
      <c r="AM132" s="50"/>
      <c r="AN132" s="50" t="s">
        <v>95</v>
      </c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 t="s">
        <v>1</v>
      </c>
      <c r="BD132" s="50"/>
      <c r="BE132" s="50"/>
      <c r="BF132" s="50"/>
      <c r="BG132" s="50" t="s">
        <v>97</v>
      </c>
      <c r="BH132" s="50"/>
      <c r="BI132" s="50"/>
      <c r="BJ132" s="51"/>
    </row>
    <row r="133" spans="2:62" ht="18" customHeight="1">
      <c r="B133" s="52">
        <f>IF(A131="","",VLOOKUP(A131,'男子参加一覧'!$A$6:$H$55,2))</f>
        <v>0</v>
      </c>
      <c r="C133" s="50"/>
      <c r="D133" s="50"/>
      <c r="E133" s="50"/>
      <c r="F133" s="50"/>
      <c r="G133" s="50"/>
      <c r="H133" s="60">
        <f>IF(A131="","",VLOOKUP(A131,'男子参加一覧'!$A$6:$H$55,4))</f>
        <v>0</v>
      </c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50">
        <f>IF(A131="","",VLOOKUP(A131,'男子参加一覧'!$A$6:$H$55,7))</f>
        <v>0</v>
      </c>
      <c r="X133" s="50"/>
      <c r="Y133" s="50"/>
      <c r="Z133" s="50"/>
      <c r="AA133" s="50" t="str">
        <f>IF(A131="","",VLOOKUP(A131,'男子参加一覧'!$A$6:$H$55,5))</f>
        <v>男</v>
      </c>
      <c r="AB133" s="50"/>
      <c r="AC133" s="50"/>
      <c r="AD133" s="51"/>
      <c r="AH133" s="52">
        <f>IF(AG131="","",VLOOKUP(AG131,'男子参加一覧'!$A$6:$H$55,2))</f>
        <v>0</v>
      </c>
      <c r="AI133" s="50"/>
      <c r="AJ133" s="50"/>
      <c r="AK133" s="50"/>
      <c r="AL133" s="50"/>
      <c r="AM133" s="50"/>
      <c r="AN133" s="60">
        <f>IF(AG131="","",VLOOKUP(AG131,'男子参加一覧'!$A$6:$H$55,4))</f>
        <v>0</v>
      </c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50">
        <f>IF(AG131="","",VLOOKUP(AG131,'男子参加一覧'!$A$6:$H$55,7))</f>
        <v>0</v>
      </c>
      <c r="BD133" s="50"/>
      <c r="BE133" s="50"/>
      <c r="BF133" s="50"/>
      <c r="BG133" s="50" t="str">
        <f>IF(AG131="","",VLOOKUP(AG131,'男子参加一覧'!$A$6:$H$55,5))</f>
        <v>男</v>
      </c>
      <c r="BH133" s="50"/>
      <c r="BI133" s="50"/>
      <c r="BJ133" s="51"/>
    </row>
    <row r="134" spans="2:62" ht="24" customHeight="1">
      <c r="B134" s="52"/>
      <c r="C134" s="50"/>
      <c r="D134" s="50"/>
      <c r="E134" s="50"/>
      <c r="F134" s="50"/>
      <c r="G134" s="50"/>
      <c r="H134" s="59">
        <f>IF(A131="","",VLOOKUP(A131,'男子参加一覧'!$A$6:$H$55,3))</f>
        <v>0</v>
      </c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0"/>
      <c r="X134" s="50"/>
      <c r="Y134" s="50"/>
      <c r="Z134" s="50"/>
      <c r="AA134" s="50"/>
      <c r="AB134" s="50"/>
      <c r="AC134" s="50"/>
      <c r="AD134" s="51"/>
      <c r="AH134" s="52"/>
      <c r="AI134" s="50"/>
      <c r="AJ134" s="50"/>
      <c r="AK134" s="50"/>
      <c r="AL134" s="50"/>
      <c r="AM134" s="50"/>
      <c r="AN134" s="59">
        <f>IF(AG131="","",VLOOKUP(AG131,'男子参加一覧'!$A$6:$H$55,3))</f>
        <v>0</v>
      </c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0"/>
      <c r="BD134" s="50"/>
      <c r="BE134" s="50"/>
      <c r="BF134" s="50"/>
      <c r="BG134" s="50"/>
      <c r="BH134" s="50"/>
      <c r="BI134" s="50"/>
      <c r="BJ134" s="51"/>
    </row>
    <row r="135" spans="2:62" ht="24" customHeight="1" thickBot="1">
      <c r="B135" s="53" t="s">
        <v>96</v>
      </c>
      <c r="C135" s="54"/>
      <c r="D135" s="54"/>
      <c r="E135" s="54"/>
      <c r="F135" s="54">
        <f>IF(A131="","",VLOOKUP(A131,'男子参加一覧'!$A$6:$H$55,6))</f>
        <v>0</v>
      </c>
      <c r="G135" s="54"/>
      <c r="H135" s="54"/>
      <c r="I135" s="54"/>
      <c r="J135" s="54"/>
      <c r="K135" s="54"/>
      <c r="L135" s="54"/>
      <c r="M135" s="54"/>
      <c r="N135" s="55"/>
      <c r="O135" s="56">
        <f>IF(A131="","",'男子参加一覧'!$D$2)</f>
        <v>0</v>
      </c>
      <c r="P135" s="54"/>
      <c r="Q135" s="54"/>
      <c r="R135" s="54"/>
      <c r="S135" s="54"/>
      <c r="T135" s="54"/>
      <c r="U135" s="57" t="s">
        <v>99</v>
      </c>
      <c r="V135" s="57"/>
      <c r="W135" s="57"/>
      <c r="X135" s="54">
        <f>IF(A131="","",'男子参加一覧'!$H$3)</f>
        <v>0</v>
      </c>
      <c r="Y135" s="54"/>
      <c r="Z135" s="54"/>
      <c r="AA135" s="54"/>
      <c r="AB135" s="54"/>
      <c r="AC135" s="54"/>
      <c r="AD135" s="58"/>
      <c r="AH135" s="53" t="s">
        <v>96</v>
      </c>
      <c r="AI135" s="54"/>
      <c r="AJ135" s="54"/>
      <c r="AK135" s="54"/>
      <c r="AL135" s="54">
        <f>IF(AG131="","",VLOOKUP(AG131,'男子参加一覧'!$A$6:$H$55,6))</f>
        <v>0</v>
      </c>
      <c r="AM135" s="54"/>
      <c r="AN135" s="54"/>
      <c r="AO135" s="54"/>
      <c r="AP135" s="54"/>
      <c r="AQ135" s="54"/>
      <c r="AR135" s="54"/>
      <c r="AS135" s="54"/>
      <c r="AT135" s="55"/>
      <c r="AU135" s="56">
        <f>IF(AG131="","",'男子参加一覧'!$D$2)</f>
        <v>0</v>
      </c>
      <c r="AV135" s="54"/>
      <c r="AW135" s="54"/>
      <c r="AX135" s="54"/>
      <c r="AY135" s="54"/>
      <c r="AZ135" s="54"/>
      <c r="BA135" s="57" t="s">
        <v>99</v>
      </c>
      <c r="BB135" s="57"/>
      <c r="BC135" s="57"/>
      <c r="BD135" s="54">
        <f>IF(AG131="","",'男子参加一覧'!$H$3)</f>
        <v>0</v>
      </c>
      <c r="BE135" s="54"/>
      <c r="BF135" s="54"/>
      <c r="BG135" s="54"/>
      <c r="BH135" s="54"/>
      <c r="BI135" s="54"/>
      <c r="BJ135" s="58"/>
    </row>
    <row r="136" ht="18" customHeight="1" thickBot="1"/>
    <row r="137" spans="2:62" ht="22.5" customHeight="1">
      <c r="B137" s="42" t="s">
        <v>92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4"/>
      <c r="AH137" s="42" t="s">
        <v>92</v>
      </c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4"/>
    </row>
    <row r="138" spans="1:62" ht="22.5" customHeight="1">
      <c r="A138" s="29"/>
      <c r="B138" s="45" t="s">
        <v>120</v>
      </c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7"/>
      <c r="AG138" s="29"/>
      <c r="AH138" s="45" t="s">
        <v>120</v>
      </c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7"/>
    </row>
    <row r="139" spans="1:62" ht="24" customHeight="1">
      <c r="A139" s="32">
        <v>35</v>
      </c>
      <c r="B139" s="30" t="s">
        <v>93</v>
      </c>
      <c r="C139" s="31"/>
      <c r="D139" s="31"/>
      <c r="E139" s="48" t="str">
        <f>IF(A139="","",VLOOKUP(A139,'男子参加一覧'!$A$6:$H$55,8))</f>
        <v>共通棒高跳</v>
      </c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9"/>
      <c r="AG139" s="32">
        <v>36</v>
      </c>
      <c r="AH139" s="30" t="s">
        <v>93</v>
      </c>
      <c r="AI139" s="31"/>
      <c r="AJ139" s="31"/>
      <c r="AK139" s="48" t="str">
        <f>IF(AG139="","",VLOOKUP(AG139,'男子参加一覧'!$A$6:$H$55,8))</f>
        <v>共通棒高跳</v>
      </c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9"/>
    </row>
    <row r="140" spans="2:62" ht="24" customHeight="1">
      <c r="B140" s="52" t="s">
        <v>94</v>
      </c>
      <c r="C140" s="50"/>
      <c r="D140" s="50"/>
      <c r="E140" s="50"/>
      <c r="F140" s="50"/>
      <c r="G140" s="50"/>
      <c r="H140" s="50" t="s">
        <v>95</v>
      </c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 t="s">
        <v>1</v>
      </c>
      <c r="X140" s="50"/>
      <c r="Y140" s="50"/>
      <c r="Z140" s="50"/>
      <c r="AA140" s="50" t="s">
        <v>97</v>
      </c>
      <c r="AB140" s="50"/>
      <c r="AC140" s="50"/>
      <c r="AD140" s="51"/>
      <c r="AH140" s="52" t="s">
        <v>94</v>
      </c>
      <c r="AI140" s="50"/>
      <c r="AJ140" s="50"/>
      <c r="AK140" s="50"/>
      <c r="AL140" s="50"/>
      <c r="AM140" s="50"/>
      <c r="AN140" s="50" t="s">
        <v>95</v>
      </c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 t="s">
        <v>1</v>
      </c>
      <c r="BD140" s="50"/>
      <c r="BE140" s="50"/>
      <c r="BF140" s="50"/>
      <c r="BG140" s="50" t="s">
        <v>97</v>
      </c>
      <c r="BH140" s="50"/>
      <c r="BI140" s="50"/>
      <c r="BJ140" s="51"/>
    </row>
    <row r="141" spans="2:62" ht="18" customHeight="1">
      <c r="B141" s="52">
        <f>IF(A139="","",VLOOKUP(A139,'男子参加一覧'!$A$6:$H$55,2))</f>
        <v>0</v>
      </c>
      <c r="C141" s="50"/>
      <c r="D141" s="50"/>
      <c r="E141" s="50"/>
      <c r="F141" s="50"/>
      <c r="G141" s="50"/>
      <c r="H141" s="60">
        <f>IF(A139="","",VLOOKUP(A139,'男子参加一覧'!$A$6:$H$55,4))</f>
        <v>0</v>
      </c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50">
        <f>IF(A139="","",VLOOKUP(A139,'男子参加一覧'!$A$6:$H$55,7))</f>
        <v>0</v>
      </c>
      <c r="X141" s="50"/>
      <c r="Y141" s="50"/>
      <c r="Z141" s="50"/>
      <c r="AA141" s="50" t="str">
        <f>IF(A139="","",VLOOKUP(A139,'男子参加一覧'!$A$6:$H$55,5))</f>
        <v>男</v>
      </c>
      <c r="AB141" s="50"/>
      <c r="AC141" s="50"/>
      <c r="AD141" s="51"/>
      <c r="AH141" s="52">
        <f>IF(AG139="","",VLOOKUP(AG139,'男子参加一覧'!$A$6:$H$55,2))</f>
        <v>0</v>
      </c>
      <c r="AI141" s="50"/>
      <c r="AJ141" s="50"/>
      <c r="AK141" s="50"/>
      <c r="AL141" s="50"/>
      <c r="AM141" s="50"/>
      <c r="AN141" s="60">
        <f>IF(AG139="","",VLOOKUP(AG139,'男子参加一覧'!$A$6:$H$55,4))</f>
        <v>0</v>
      </c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50">
        <f>IF(AG139="","",VLOOKUP(AG139,'男子参加一覧'!$A$6:$H$55,7))</f>
        <v>0</v>
      </c>
      <c r="BD141" s="50"/>
      <c r="BE141" s="50"/>
      <c r="BF141" s="50"/>
      <c r="BG141" s="50" t="str">
        <f>IF(AG139="","",VLOOKUP(AG139,'男子参加一覧'!$A$6:$H$55,5))</f>
        <v>男</v>
      </c>
      <c r="BH141" s="50"/>
      <c r="BI141" s="50"/>
      <c r="BJ141" s="51"/>
    </row>
    <row r="142" spans="2:62" ht="24" customHeight="1">
      <c r="B142" s="52"/>
      <c r="C142" s="50"/>
      <c r="D142" s="50"/>
      <c r="E142" s="50"/>
      <c r="F142" s="50"/>
      <c r="G142" s="50"/>
      <c r="H142" s="59">
        <f>IF(A139="","",VLOOKUP(A139,'男子参加一覧'!$A$6:$H$55,3))</f>
        <v>0</v>
      </c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0"/>
      <c r="X142" s="50"/>
      <c r="Y142" s="50"/>
      <c r="Z142" s="50"/>
      <c r="AA142" s="50"/>
      <c r="AB142" s="50"/>
      <c r="AC142" s="50"/>
      <c r="AD142" s="51"/>
      <c r="AH142" s="52"/>
      <c r="AI142" s="50"/>
      <c r="AJ142" s="50"/>
      <c r="AK142" s="50"/>
      <c r="AL142" s="50"/>
      <c r="AM142" s="50"/>
      <c r="AN142" s="59">
        <f>IF(AG139="","",VLOOKUP(AG139,'男子参加一覧'!$A$6:$H$55,3))</f>
        <v>0</v>
      </c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0"/>
      <c r="BD142" s="50"/>
      <c r="BE142" s="50"/>
      <c r="BF142" s="50"/>
      <c r="BG142" s="50"/>
      <c r="BH142" s="50"/>
      <c r="BI142" s="50"/>
      <c r="BJ142" s="51"/>
    </row>
    <row r="143" spans="2:62" ht="24" customHeight="1" thickBot="1">
      <c r="B143" s="53" t="s">
        <v>96</v>
      </c>
      <c r="C143" s="54"/>
      <c r="D143" s="54"/>
      <c r="E143" s="54"/>
      <c r="F143" s="54">
        <f>IF(A139="","",VLOOKUP(A139,'男子参加一覧'!$A$6:$H$55,6))</f>
        <v>0</v>
      </c>
      <c r="G143" s="54"/>
      <c r="H143" s="54"/>
      <c r="I143" s="54"/>
      <c r="J143" s="54"/>
      <c r="K143" s="54"/>
      <c r="L143" s="54"/>
      <c r="M143" s="54"/>
      <c r="N143" s="55"/>
      <c r="O143" s="56">
        <f>IF(A139="","",'男子参加一覧'!$D$2)</f>
        <v>0</v>
      </c>
      <c r="P143" s="54"/>
      <c r="Q143" s="54"/>
      <c r="R143" s="54"/>
      <c r="S143" s="54"/>
      <c r="T143" s="54"/>
      <c r="U143" s="57" t="s">
        <v>99</v>
      </c>
      <c r="V143" s="57"/>
      <c r="W143" s="57"/>
      <c r="X143" s="54">
        <f>IF(A139="","",'男子参加一覧'!$H$3)</f>
        <v>0</v>
      </c>
      <c r="Y143" s="54"/>
      <c r="Z143" s="54"/>
      <c r="AA143" s="54"/>
      <c r="AB143" s="54"/>
      <c r="AC143" s="54"/>
      <c r="AD143" s="58"/>
      <c r="AH143" s="53" t="s">
        <v>96</v>
      </c>
      <c r="AI143" s="54"/>
      <c r="AJ143" s="54"/>
      <c r="AK143" s="54"/>
      <c r="AL143" s="54">
        <f>IF(AG139="","",VLOOKUP(AG139,'男子参加一覧'!$A$6:$H$55,6))</f>
        <v>0</v>
      </c>
      <c r="AM143" s="54"/>
      <c r="AN143" s="54"/>
      <c r="AO143" s="54"/>
      <c r="AP143" s="54"/>
      <c r="AQ143" s="54"/>
      <c r="AR143" s="54"/>
      <c r="AS143" s="54"/>
      <c r="AT143" s="55"/>
      <c r="AU143" s="56">
        <f>IF(AG139="","",'男子参加一覧'!$D$2)</f>
        <v>0</v>
      </c>
      <c r="AV143" s="54"/>
      <c r="AW143" s="54"/>
      <c r="AX143" s="54"/>
      <c r="AY143" s="54"/>
      <c r="AZ143" s="54"/>
      <c r="BA143" s="57" t="s">
        <v>99</v>
      </c>
      <c r="BB143" s="57"/>
      <c r="BC143" s="57"/>
      <c r="BD143" s="54">
        <f>IF(AG139="","",'男子参加一覧'!$H$3)</f>
        <v>0</v>
      </c>
      <c r="BE143" s="54"/>
      <c r="BF143" s="54"/>
      <c r="BG143" s="54"/>
      <c r="BH143" s="54"/>
      <c r="BI143" s="54"/>
      <c r="BJ143" s="58"/>
    </row>
    <row r="144" ht="18" customHeight="1" thickBot="1"/>
    <row r="145" spans="2:62" ht="22.5" customHeight="1">
      <c r="B145" s="42" t="s">
        <v>92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4"/>
      <c r="AH145" s="42" t="s">
        <v>92</v>
      </c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4"/>
    </row>
    <row r="146" spans="1:62" ht="22.5" customHeight="1">
      <c r="A146" s="29"/>
      <c r="B146" s="45" t="s">
        <v>120</v>
      </c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7"/>
      <c r="AG146" s="29"/>
      <c r="AH146" s="45" t="s">
        <v>120</v>
      </c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7"/>
    </row>
    <row r="147" spans="1:62" ht="24" customHeight="1">
      <c r="A147" s="32">
        <v>37</v>
      </c>
      <c r="B147" s="30" t="s">
        <v>93</v>
      </c>
      <c r="C147" s="31"/>
      <c r="D147" s="31"/>
      <c r="E147" s="48" t="str">
        <f>IF(A147="","",VLOOKUP(A147,'男子参加一覧'!$A$6:$H$55,8))</f>
        <v>共通走幅跳</v>
      </c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9"/>
      <c r="AG147" s="32">
        <v>38</v>
      </c>
      <c r="AH147" s="30" t="s">
        <v>93</v>
      </c>
      <c r="AI147" s="31"/>
      <c r="AJ147" s="31"/>
      <c r="AK147" s="48" t="str">
        <f>IF(AG147="","",VLOOKUP(AG147,'男子参加一覧'!$A$6:$H$55,8))</f>
        <v>共通走幅跳</v>
      </c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9"/>
    </row>
    <row r="148" spans="2:62" ht="24" customHeight="1">
      <c r="B148" s="52" t="s">
        <v>94</v>
      </c>
      <c r="C148" s="50"/>
      <c r="D148" s="50"/>
      <c r="E148" s="50"/>
      <c r="F148" s="50"/>
      <c r="G148" s="50"/>
      <c r="H148" s="50" t="s">
        <v>95</v>
      </c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 t="s">
        <v>1</v>
      </c>
      <c r="X148" s="50"/>
      <c r="Y148" s="50"/>
      <c r="Z148" s="50"/>
      <c r="AA148" s="50" t="s">
        <v>97</v>
      </c>
      <c r="AB148" s="50"/>
      <c r="AC148" s="50"/>
      <c r="AD148" s="51"/>
      <c r="AH148" s="52" t="s">
        <v>94</v>
      </c>
      <c r="AI148" s="50"/>
      <c r="AJ148" s="50"/>
      <c r="AK148" s="50"/>
      <c r="AL148" s="50"/>
      <c r="AM148" s="50"/>
      <c r="AN148" s="50" t="s">
        <v>95</v>
      </c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 t="s">
        <v>1</v>
      </c>
      <c r="BD148" s="50"/>
      <c r="BE148" s="50"/>
      <c r="BF148" s="50"/>
      <c r="BG148" s="50" t="s">
        <v>97</v>
      </c>
      <c r="BH148" s="50"/>
      <c r="BI148" s="50"/>
      <c r="BJ148" s="51"/>
    </row>
    <row r="149" spans="2:62" ht="18" customHeight="1">
      <c r="B149" s="52">
        <f>IF(A147="","",VLOOKUP(A147,'男子参加一覧'!$A$6:$H$55,2))</f>
        <v>0</v>
      </c>
      <c r="C149" s="50"/>
      <c r="D149" s="50"/>
      <c r="E149" s="50"/>
      <c r="F149" s="50"/>
      <c r="G149" s="50"/>
      <c r="H149" s="60">
        <f>IF(A147="","",VLOOKUP(A147,'男子参加一覧'!$A$6:$H$55,4))</f>
        <v>0</v>
      </c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50">
        <f>IF(A147="","",VLOOKUP(A147,'男子参加一覧'!$A$6:$H$55,7))</f>
        <v>0</v>
      </c>
      <c r="X149" s="50"/>
      <c r="Y149" s="50"/>
      <c r="Z149" s="50"/>
      <c r="AA149" s="50" t="str">
        <f>IF(A147="","",VLOOKUP(A147,'男子参加一覧'!$A$6:$H$55,5))</f>
        <v>男</v>
      </c>
      <c r="AB149" s="50"/>
      <c r="AC149" s="50"/>
      <c r="AD149" s="51"/>
      <c r="AH149" s="52">
        <f>IF(AG147="","",VLOOKUP(AG147,'男子参加一覧'!$A$6:$H$55,2))</f>
        <v>0</v>
      </c>
      <c r="AI149" s="50"/>
      <c r="AJ149" s="50"/>
      <c r="AK149" s="50"/>
      <c r="AL149" s="50"/>
      <c r="AM149" s="50"/>
      <c r="AN149" s="60">
        <f>IF(AG147="","",VLOOKUP(AG147,'男子参加一覧'!$A$6:$H$55,4))</f>
        <v>0</v>
      </c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50">
        <f>IF(AG147="","",VLOOKUP(AG147,'男子参加一覧'!$A$6:$H$55,7))</f>
        <v>0</v>
      </c>
      <c r="BD149" s="50"/>
      <c r="BE149" s="50"/>
      <c r="BF149" s="50"/>
      <c r="BG149" s="50" t="str">
        <f>IF(AG147="","",VLOOKUP(AG147,'男子参加一覧'!$A$6:$H$55,5))</f>
        <v>男</v>
      </c>
      <c r="BH149" s="50"/>
      <c r="BI149" s="50"/>
      <c r="BJ149" s="51"/>
    </row>
    <row r="150" spans="2:62" ht="24" customHeight="1">
      <c r="B150" s="52"/>
      <c r="C150" s="50"/>
      <c r="D150" s="50"/>
      <c r="E150" s="50"/>
      <c r="F150" s="50"/>
      <c r="G150" s="50"/>
      <c r="H150" s="59">
        <f>IF(A147="","",VLOOKUP(A147,'男子参加一覧'!$A$6:$H$55,3))</f>
        <v>0</v>
      </c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0"/>
      <c r="X150" s="50"/>
      <c r="Y150" s="50"/>
      <c r="Z150" s="50"/>
      <c r="AA150" s="50"/>
      <c r="AB150" s="50"/>
      <c r="AC150" s="50"/>
      <c r="AD150" s="51"/>
      <c r="AH150" s="52"/>
      <c r="AI150" s="50"/>
      <c r="AJ150" s="50"/>
      <c r="AK150" s="50"/>
      <c r="AL150" s="50"/>
      <c r="AM150" s="50"/>
      <c r="AN150" s="59">
        <f>IF(AG147="","",VLOOKUP(AG147,'男子参加一覧'!$A$6:$H$55,3))</f>
        <v>0</v>
      </c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0"/>
      <c r="BD150" s="50"/>
      <c r="BE150" s="50"/>
      <c r="BF150" s="50"/>
      <c r="BG150" s="50"/>
      <c r="BH150" s="50"/>
      <c r="BI150" s="50"/>
      <c r="BJ150" s="51"/>
    </row>
    <row r="151" spans="2:62" ht="24" customHeight="1" thickBot="1">
      <c r="B151" s="53" t="s">
        <v>96</v>
      </c>
      <c r="C151" s="54"/>
      <c r="D151" s="54"/>
      <c r="E151" s="54"/>
      <c r="F151" s="54">
        <f>IF(A147="","",VLOOKUP(A147,'男子参加一覧'!$A$6:$H$55,6))</f>
        <v>0</v>
      </c>
      <c r="G151" s="54"/>
      <c r="H151" s="54"/>
      <c r="I151" s="54"/>
      <c r="J151" s="54"/>
      <c r="K151" s="54"/>
      <c r="L151" s="54"/>
      <c r="M151" s="54"/>
      <c r="N151" s="55"/>
      <c r="O151" s="56">
        <f>IF(A147="","",'男子参加一覧'!$D$2)</f>
        <v>0</v>
      </c>
      <c r="P151" s="54"/>
      <c r="Q151" s="54"/>
      <c r="R151" s="54"/>
      <c r="S151" s="54"/>
      <c r="T151" s="54"/>
      <c r="U151" s="57" t="s">
        <v>99</v>
      </c>
      <c r="V151" s="57"/>
      <c r="W151" s="57"/>
      <c r="X151" s="54">
        <f>IF(A147="","",'男子参加一覧'!$H$3)</f>
        <v>0</v>
      </c>
      <c r="Y151" s="54"/>
      <c r="Z151" s="54"/>
      <c r="AA151" s="54"/>
      <c r="AB151" s="54"/>
      <c r="AC151" s="54"/>
      <c r="AD151" s="58"/>
      <c r="AH151" s="53" t="s">
        <v>96</v>
      </c>
      <c r="AI151" s="54"/>
      <c r="AJ151" s="54"/>
      <c r="AK151" s="54"/>
      <c r="AL151" s="54">
        <f>IF(AG147="","",VLOOKUP(AG147,'男子参加一覧'!$A$6:$H$55,6))</f>
        <v>0</v>
      </c>
      <c r="AM151" s="54"/>
      <c r="AN151" s="54"/>
      <c r="AO151" s="54"/>
      <c r="AP151" s="54"/>
      <c r="AQ151" s="54"/>
      <c r="AR151" s="54"/>
      <c r="AS151" s="54"/>
      <c r="AT151" s="55"/>
      <c r="AU151" s="56">
        <f>IF(AG147="","",'男子参加一覧'!$D$2)</f>
        <v>0</v>
      </c>
      <c r="AV151" s="54"/>
      <c r="AW151" s="54"/>
      <c r="AX151" s="54"/>
      <c r="AY151" s="54"/>
      <c r="AZ151" s="54"/>
      <c r="BA151" s="57" t="s">
        <v>99</v>
      </c>
      <c r="BB151" s="57"/>
      <c r="BC151" s="57"/>
      <c r="BD151" s="54">
        <f>IF(AG147="","",'男子参加一覧'!$H$3)</f>
        <v>0</v>
      </c>
      <c r="BE151" s="54"/>
      <c r="BF151" s="54"/>
      <c r="BG151" s="54"/>
      <c r="BH151" s="54"/>
      <c r="BI151" s="54"/>
      <c r="BJ151" s="58"/>
    </row>
    <row r="152" ht="18" customHeight="1" thickBot="1"/>
    <row r="153" spans="2:62" ht="22.5" customHeight="1">
      <c r="B153" s="42" t="s">
        <v>92</v>
      </c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4"/>
      <c r="AH153" s="42" t="s">
        <v>92</v>
      </c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4"/>
    </row>
    <row r="154" spans="1:62" ht="22.5" customHeight="1">
      <c r="A154" s="29"/>
      <c r="B154" s="45" t="s">
        <v>120</v>
      </c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7"/>
      <c r="AG154" s="29"/>
      <c r="AH154" s="45" t="s">
        <v>120</v>
      </c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7"/>
    </row>
    <row r="155" spans="1:62" ht="24" customHeight="1">
      <c r="A155" s="32">
        <v>39</v>
      </c>
      <c r="B155" s="30" t="s">
        <v>93</v>
      </c>
      <c r="C155" s="31"/>
      <c r="D155" s="31"/>
      <c r="E155" s="48" t="str">
        <f>IF(A155="","",VLOOKUP(A155,'男子参加一覧'!$A$6:$H$55,8))</f>
        <v>２年走幅跳</v>
      </c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9"/>
      <c r="AG155" s="32">
        <v>40</v>
      </c>
      <c r="AH155" s="30" t="s">
        <v>93</v>
      </c>
      <c r="AI155" s="31"/>
      <c r="AJ155" s="31"/>
      <c r="AK155" s="48" t="str">
        <f>IF(AG155="","",VLOOKUP(AG155,'男子参加一覧'!$A$6:$H$55,8))</f>
        <v>２年走幅跳</v>
      </c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9"/>
    </row>
    <row r="156" spans="2:62" ht="24" customHeight="1">
      <c r="B156" s="52" t="s">
        <v>94</v>
      </c>
      <c r="C156" s="50"/>
      <c r="D156" s="50"/>
      <c r="E156" s="50"/>
      <c r="F156" s="50"/>
      <c r="G156" s="50"/>
      <c r="H156" s="50" t="s">
        <v>95</v>
      </c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 t="s">
        <v>1</v>
      </c>
      <c r="X156" s="50"/>
      <c r="Y156" s="50"/>
      <c r="Z156" s="50"/>
      <c r="AA156" s="50" t="s">
        <v>97</v>
      </c>
      <c r="AB156" s="50"/>
      <c r="AC156" s="50"/>
      <c r="AD156" s="51"/>
      <c r="AH156" s="52" t="s">
        <v>94</v>
      </c>
      <c r="AI156" s="50"/>
      <c r="AJ156" s="50"/>
      <c r="AK156" s="50"/>
      <c r="AL156" s="50"/>
      <c r="AM156" s="50"/>
      <c r="AN156" s="50" t="s">
        <v>95</v>
      </c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 t="s">
        <v>1</v>
      </c>
      <c r="BD156" s="50"/>
      <c r="BE156" s="50"/>
      <c r="BF156" s="50"/>
      <c r="BG156" s="50" t="s">
        <v>97</v>
      </c>
      <c r="BH156" s="50"/>
      <c r="BI156" s="50"/>
      <c r="BJ156" s="51"/>
    </row>
    <row r="157" spans="2:62" ht="18" customHeight="1">
      <c r="B157" s="52">
        <f>IF(A155="","",VLOOKUP(A155,'男子参加一覧'!$A$6:$H$55,2))</f>
        <v>0</v>
      </c>
      <c r="C157" s="50"/>
      <c r="D157" s="50"/>
      <c r="E157" s="50"/>
      <c r="F157" s="50"/>
      <c r="G157" s="50"/>
      <c r="H157" s="60">
        <f>IF(A155="","",VLOOKUP(A155,'男子参加一覧'!$A$6:$H$55,4))</f>
        <v>0</v>
      </c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50">
        <f>IF(A155="","",VLOOKUP(A155,'男子参加一覧'!$A$6:$H$55,7))</f>
        <v>0</v>
      </c>
      <c r="X157" s="50"/>
      <c r="Y157" s="50"/>
      <c r="Z157" s="50"/>
      <c r="AA157" s="50" t="str">
        <f>IF(A155="","",VLOOKUP(A155,'男子参加一覧'!$A$6:$H$55,5))</f>
        <v>男</v>
      </c>
      <c r="AB157" s="50"/>
      <c r="AC157" s="50"/>
      <c r="AD157" s="51"/>
      <c r="AH157" s="52">
        <f>IF(AG155="","",VLOOKUP(AG155,'男子参加一覧'!$A$6:$H$55,2))</f>
        <v>0</v>
      </c>
      <c r="AI157" s="50"/>
      <c r="AJ157" s="50"/>
      <c r="AK157" s="50"/>
      <c r="AL157" s="50"/>
      <c r="AM157" s="50"/>
      <c r="AN157" s="60">
        <f>IF(AG155="","",VLOOKUP(AG155,'男子参加一覧'!$A$6:$H$55,4))</f>
        <v>0</v>
      </c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50">
        <f>IF(AG155="","",VLOOKUP(AG155,'男子参加一覧'!$A$6:$H$55,7))</f>
        <v>0</v>
      </c>
      <c r="BD157" s="50"/>
      <c r="BE157" s="50"/>
      <c r="BF157" s="50"/>
      <c r="BG157" s="50" t="str">
        <f>IF(AG155="","",VLOOKUP(AG155,'男子参加一覧'!$A$6:$H$55,5))</f>
        <v>男</v>
      </c>
      <c r="BH157" s="50"/>
      <c r="BI157" s="50"/>
      <c r="BJ157" s="51"/>
    </row>
    <row r="158" spans="2:62" ht="24" customHeight="1">
      <c r="B158" s="52"/>
      <c r="C158" s="50"/>
      <c r="D158" s="50"/>
      <c r="E158" s="50"/>
      <c r="F158" s="50"/>
      <c r="G158" s="50"/>
      <c r="H158" s="59">
        <f>IF(A155="","",VLOOKUP(A155,'男子参加一覧'!$A$6:$H$55,3))</f>
        <v>0</v>
      </c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0"/>
      <c r="X158" s="50"/>
      <c r="Y158" s="50"/>
      <c r="Z158" s="50"/>
      <c r="AA158" s="50"/>
      <c r="AB158" s="50"/>
      <c r="AC158" s="50"/>
      <c r="AD158" s="51"/>
      <c r="AH158" s="52"/>
      <c r="AI158" s="50"/>
      <c r="AJ158" s="50"/>
      <c r="AK158" s="50"/>
      <c r="AL158" s="50"/>
      <c r="AM158" s="50"/>
      <c r="AN158" s="59">
        <f>IF(AG155="","",VLOOKUP(AG155,'男子参加一覧'!$A$6:$H$55,3))</f>
        <v>0</v>
      </c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0"/>
      <c r="BD158" s="50"/>
      <c r="BE158" s="50"/>
      <c r="BF158" s="50"/>
      <c r="BG158" s="50"/>
      <c r="BH158" s="50"/>
      <c r="BI158" s="50"/>
      <c r="BJ158" s="51"/>
    </row>
    <row r="159" spans="2:62" ht="24" customHeight="1" thickBot="1">
      <c r="B159" s="53" t="s">
        <v>96</v>
      </c>
      <c r="C159" s="54"/>
      <c r="D159" s="54"/>
      <c r="E159" s="54"/>
      <c r="F159" s="54">
        <f>IF(A155="","",VLOOKUP(A155,'男子参加一覧'!$A$6:$H$55,6))</f>
        <v>0</v>
      </c>
      <c r="G159" s="54"/>
      <c r="H159" s="54"/>
      <c r="I159" s="54"/>
      <c r="J159" s="54"/>
      <c r="K159" s="54"/>
      <c r="L159" s="54"/>
      <c r="M159" s="54"/>
      <c r="N159" s="55"/>
      <c r="O159" s="56">
        <f>IF(A155="","",'男子参加一覧'!$D$2)</f>
        <v>0</v>
      </c>
      <c r="P159" s="54"/>
      <c r="Q159" s="54"/>
      <c r="R159" s="54"/>
      <c r="S159" s="54"/>
      <c r="T159" s="54"/>
      <c r="U159" s="57" t="s">
        <v>99</v>
      </c>
      <c r="V159" s="57"/>
      <c r="W159" s="57"/>
      <c r="X159" s="54">
        <f>IF(A155="","",'男子参加一覧'!$H$3)</f>
        <v>0</v>
      </c>
      <c r="Y159" s="54"/>
      <c r="Z159" s="54"/>
      <c r="AA159" s="54"/>
      <c r="AB159" s="54"/>
      <c r="AC159" s="54"/>
      <c r="AD159" s="58"/>
      <c r="AH159" s="53" t="s">
        <v>96</v>
      </c>
      <c r="AI159" s="54"/>
      <c r="AJ159" s="54"/>
      <c r="AK159" s="54"/>
      <c r="AL159" s="54">
        <f>IF(AG155="","",VLOOKUP(AG155,'男子参加一覧'!$A$6:$H$55,6))</f>
        <v>0</v>
      </c>
      <c r="AM159" s="54"/>
      <c r="AN159" s="54"/>
      <c r="AO159" s="54"/>
      <c r="AP159" s="54"/>
      <c r="AQ159" s="54"/>
      <c r="AR159" s="54"/>
      <c r="AS159" s="54"/>
      <c r="AT159" s="55"/>
      <c r="AU159" s="56">
        <f>IF(AG155="","",'男子参加一覧'!$D$2)</f>
        <v>0</v>
      </c>
      <c r="AV159" s="54"/>
      <c r="AW159" s="54"/>
      <c r="AX159" s="54"/>
      <c r="AY159" s="54"/>
      <c r="AZ159" s="54"/>
      <c r="BA159" s="57" t="s">
        <v>99</v>
      </c>
      <c r="BB159" s="57"/>
      <c r="BC159" s="57"/>
      <c r="BD159" s="54">
        <f>IF(AG155="","",'男子参加一覧'!$H$3)</f>
        <v>0</v>
      </c>
      <c r="BE159" s="54"/>
      <c r="BF159" s="54"/>
      <c r="BG159" s="54"/>
      <c r="BH159" s="54"/>
      <c r="BI159" s="54"/>
      <c r="BJ159" s="58"/>
    </row>
    <row r="160" ht="18" customHeight="1" thickBot="1"/>
    <row r="161" spans="2:62" ht="22.5" customHeight="1">
      <c r="B161" s="42" t="s">
        <v>92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4"/>
      <c r="AH161" s="42" t="s">
        <v>92</v>
      </c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4"/>
    </row>
    <row r="162" spans="1:62" ht="22.5" customHeight="1">
      <c r="A162" s="29"/>
      <c r="B162" s="45" t="s">
        <v>120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7"/>
      <c r="AG162" s="29"/>
      <c r="AH162" s="45" t="s">
        <v>120</v>
      </c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7"/>
    </row>
    <row r="163" spans="1:62" ht="24" customHeight="1">
      <c r="A163" s="32">
        <v>41</v>
      </c>
      <c r="B163" s="30" t="s">
        <v>93</v>
      </c>
      <c r="C163" s="31"/>
      <c r="D163" s="31"/>
      <c r="E163" s="48" t="str">
        <f>IF(A163="","",VLOOKUP(A163,'男子参加一覧'!$A$6:$H$55,8))</f>
        <v>１年走幅跳</v>
      </c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9"/>
      <c r="AG163" s="32">
        <v>42</v>
      </c>
      <c r="AH163" s="30" t="s">
        <v>93</v>
      </c>
      <c r="AI163" s="31"/>
      <c r="AJ163" s="31"/>
      <c r="AK163" s="48" t="str">
        <f>IF(AG163="","",VLOOKUP(AG163,'男子参加一覧'!$A$6:$H$55,8))</f>
        <v>１年走幅跳</v>
      </c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9"/>
    </row>
    <row r="164" spans="2:62" ht="24" customHeight="1">
      <c r="B164" s="52" t="s">
        <v>94</v>
      </c>
      <c r="C164" s="50"/>
      <c r="D164" s="50"/>
      <c r="E164" s="50"/>
      <c r="F164" s="50"/>
      <c r="G164" s="50"/>
      <c r="H164" s="50" t="s">
        <v>95</v>
      </c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 t="s">
        <v>1</v>
      </c>
      <c r="X164" s="50"/>
      <c r="Y164" s="50"/>
      <c r="Z164" s="50"/>
      <c r="AA164" s="50" t="s">
        <v>97</v>
      </c>
      <c r="AB164" s="50"/>
      <c r="AC164" s="50"/>
      <c r="AD164" s="51"/>
      <c r="AH164" s="52" t="s">
        <v>94</v>
      </c>
      <c r="AI164" s="50"/>
      <c r="AJ164" s="50"/>
      <c r="AK164" s="50"/>
      <c r="AL164" s="50"/>
      <c r="AM164" s="50"/>
      <c r="AN164" s="50" t="s">
        <v>95</v>
      </c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 t="s">
        <v>1</v>
      </c>
      <c r="BD164" s="50"/>
      <c r="BE164" s="50"/>
      <c r="BF164" s="50"/>
      <c r="BG164" s="50" t="s">
        <v>97</v>
      </c>
      <c r="BH164" s="50"/>
      <c r="BI164" s="50"/>
      <c r="BJ164" s="51"/>
    </row>
    <row r="165" spans="2:62" ht="18" customHeight="1">
      <c r="B165" s="52">
        <f>IF(A163="","",VLOOKUP(A163,'男子参加一覧'!$A$6:$H$55,2))</f>
        <v>0</v>
      </c>
      <c r="C165" s="50"/>
      <c r="D165" s="50"/>
      <c r="E165" s="50"/>
      <c r="F165" s="50"/>
      <c r="G165" s="50"/>
      <c r="H165" s="60">
        <f>IF(A163="","",VLOOKUP(A163,'男子参加一覧'!$A$6:$H$55,4))</f>
        <v>0</v>
      </c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50">
        <f>IF(A163="","",VLOOKUP(A163,'男子参加一覧'!$A$6:$H$55,7))</f>
        <v>0</v>
      </c>
      <c r="X165" s="50"/>
      <c r="Y165" s="50"/>
      <c r="Z165" s="50"/>
      <c r="AA165" s="50" t="str">
        <f>IF(A163="","",VLOOKUP(A163,'男子参加一覧'!$A$6:$H$55,5))</f>
        <v>男</v>
      </c>
      <c r="AB165" s="50"/>
      <c r="AC165" s="50"/>
      <c r="AD165" s="51"/>
      <c r="AH165" s="52">
        <f>IF(AG163="","",VLOOKUP(AG163,'男子参加一覧'!$A$6:$H$55,2))</f>
        <v>0</v>
      </c>
      <c r="AI165" s="50"/>
      <c r="AJ165" s="50"/>
      <c r="AK165" s="50"/>
      <c r="AL165" s="50"/>
      <c r="AM165" s="50"/>
      <c r="AN165" s="60">
        <f>IF(AG163="","",VLOOKUP(AG163,'男子参加一覧'!$A$6:$H$55,4))</f>
        <v>0</v>
      </c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50">
        <f>IF(AG163="","",VLOOKUP(AG163,'男子参加一覧'!$A$6:$H$55,7))</f>
        <v>0</v>
      </c>
      <c r="BD165" s="50"/>
      <c r="BE165" s="50"/>
      <c r="BF165" s="50"/>
      <c r="BG165" s="50" t="str">
        <f>IF(AG163="","",VLOOKUP(AG163,'男子参加一覧'!$A$6:$H$55,5))</f>
        <v>男</v>
      </c>
      <c r="BH165" s="50"/>
      <c r="BI165" s="50"/>
      <c r="BJ165" s="51"/>
    </row>
    <row r="166" spans="2:62" ht="24" customHeight="1">
      <c r="B166" s="52"/>
      <c r="C166" s="50"/>
      <c r="D166" s="50"/>
      <c r="E166" s="50"/>
      <c r="F166" s="50"/>
      <c r="G166" s="50"/>
      <c r="H166" s="59">
        <f>IF(A163="","",VLOOKUP(A163,'男子参加一覧'!$A$6:$H$55,3))</f>
        <v>0</v>
      </c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0"/>
      <c r="X166" s="50"/>
      <c r="Y166" s="50"/>
      <c r="Z166" s="50"/>
      <c r="AA166" s="50"/>
      <c r="AB166" s="50"/>
      <c r="AC166" s="50"/>
      <c r="AD166" s="51"/>
      <c r="AH166" s="52"/>
      <c r="AI166" s="50"/>
      <c r="AJ166" s="50"/>
      <c r="AK166" s="50"/>
      <c r="AL166" s="50"/>
      <c r="AM166" s="50"/>
      <c r="AN166" s="59">
        <f>IF(AG163="","",VLOOKUP(AG163,'男子参加一覧'!$A$6:$H$55,3))</f>
        <v>0</v>
      </c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0"/>
      <c r="BD166" s="50"/>
      <c r="BE166" s="50"/>
      <c r="BF166" s="50"/>
      <c r="BG166" s="50"/>
      <c r="BH166" s="50"/>
      <c r="BI166" s="50"/>
      <c r="BJ166" s="51"/>
    </row>
    <row r="167" spans="2:62" ht="24" customHeight="1" thickBot="1">
      <c r="B167" s="53" t="s">
        <v>96</v>
      </c>
      <c r="C167" s="54"/>
      <c r="D167" s="54"/>
      <c r="E167" s="54"/>
      <c r="F167" s="54">
        <f>IF(A163="","",VLOOKUP(A163,'男子参加一覧'!$A$6:$H$55,6))</f>
        <v>0</v>
      </c>
      <c r="G167" s="54"/>
      <c r="H167" s="54"/>
      <c r="I167" s="54"/>
      <c r="J167" s="54"/>
      <c r="K167" s="54"/>
      <c r="L167" s="54"/>
      <c r="M167" s="54"/>
      <c r="N167" s="55"/>
      <c r="O167" s="56">
        <f>IF(A163="","",'男子参加一覧'!$D$2)</f>
        <v>0</v>
      </c>
      <c r="P167" s="54"/>
      <c r="Q167" s="54"/>
      <c r="R167" s="54"/>
      <c r="S167" s="54"/>
      <c r="T167" s="54"/>
      <c r="U167" s="57" t="s">
        <v>99</v>
      </c>
      <c r="V167" s="57"/>
      <c r="W167" s="57"/>
      <c r="X167" s="54">
        <f>IF(A163="","",'男子参加一覧'!$H$3)</f>
        <v>0</v>
      </c>
      <c r="Y167" s="54"/>
      <c r="Z167" s="54"/>
      <c r="AA167" s="54"/>
      <c r="AB167" s="54"/>
      <c r="AC167" s="54"/>
      <c r="AD167" s="58"/>
      <c r="AH167" s="53" t="s">
        <v>96</v>
      </c>
      <c r="AI167" s="54"/>
      <c r="AJ167" s="54"/>
      <c r="AK167" s="54"/>
      <c r="AL167" s="54">
        <f>IF(AG163="","",VLOOKUP(AG163,'男子参加一覧'!$A$6:$H$55,6))</f>
        <v>0</v>
      </c>
      <c r="AM167" s="54"/>
      <c r="AN167" s="54"/>
      <c r="AO167" s="54"/>
      <c r="AP167" s="54"/>
      <c r="AQ167" s="54"/>
      <c r="AR167" s="54"/>
      <c r="AS167" s="54"/>
      <c r="AT167" s="55"/>
      <c r="AU167" s="56">
        <f>IF(AG163="","",'男子参加一覧'!$D$2)</f>
        <v>0</v>
      </c>
      <c r="AV167" s="54"/>
      <c r="AW167" s="54"/>
      <c r="AX167" s="54"/>
      <c r="AY167" s="54"/>
      <c r="AZ167" s="54"/>
      <c r="BA167" s="57" t="s">
        <v>99</v>
      </c>
      <c r="BB167" s="57"/>
      <c r="BC167" s="57"/>
      <c r="BD167" s="54">
        <f>IF(AG163="","",'男子参加一覧'!$H$3)</f>
        <v>0</v>
      </c>
      <c r="BE167" s="54"/>
      <c r="BF167" s="54"/>
      <c r="BG167" s="54"/>
      <c r="BH167" s="54"/>
      <c r="BI167" s="54"/>
      <c r="BJ167" s="58"/>
    </row>
    <row r="168" ht="18" customHeight="1" thickBot="1"/>
    <row r="169" spans="2:62" ht="22.5" customHeight="1">
      <c r="B169" s="42" t="s">
        <v>92</v>
      </c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4"/>
      <c r="AH169" s="42" t="s">
        <v>92</v>
      </c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4"/>
    </row>
    <row r="170" spans="1:62" ht="22.5" customHeight="1">
      <c r="A170" s="29"/>
      <c r="B170" s="45" t="s">
        <v>120</v>
      </c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7"/>
      <c r="AG170" s="29"/>
      <c r="AH170" s="45" t="s">
        <v>120</v>
      </c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7"/>
    </row>
    <row r="171" spans="1:62" ht="24" customHeight="1">
      <c r="A171" s="32">
        <v>43</v>
      </c>
      <c r="B171" s="30" t="s">
        <v>93</v>
      </c>
      <c r="C171" s="31"/>
      <c r="D171" s="31"/>
      <c r="E171" s="48" t="str">
        <f>IF(A171="","",VLOOKUP(A171,'男子参加一覧'!$A$6:$H$55,8))</f>
        <v>共通砲丸投(5.0kg)</v>
      </c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9"/>
      <c r="AG171" s="32">
        <v>44</v>
      </c>
      <c r="AH171" s="30" t="s">
        <v>93</v>
      </c>
      <c r="AI171" s="31"/>
      <c r="AJ171" s="31"/>
      <c r="AK171" s="48" t="str">
        <f>IF(AG171="","",VLOOKUP(AG171,'男子参加一覧'!$A$6:$H$55,8))</f>
        <v>共通砲丸投(5.0kg)</v>
      </c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9"/>
    </row>
    <row r="172" spans="2:62" ht="24" customHeight="1">
      <c r="B172" s="52" t="s">
        <v>94</v>
      </c>
      <c r="C172" s="50"/>
      <c r="D172" s="50"/>
      <c r="E172" s="50"/>
      <c r="F172" s="50"/>
      <c r="G172" s="50"/>
      <c r="H172" s="50" t="s">
        <v>95</v>
      </c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 t="s">
        <v>1</v>
      </c>
      <c r="X172" s="50"/>
      <c r="Y172" s="50"/>
      <c r="Z172" s="50"/>
      <c r="AA172" s="50" t="s">
        <v>97</v>
      </c>
      <c r="AB172" s="50"/>
      <c r="AC172" s="50"/>
      <c r="AD172" s="51"/>
      <c r="AH172" s="52" t="s">
        <v>94</v>
      </c>
      <c r="AI172" s="50"/>
      <c r="AJ172" s="50"/>
      <c r="AK172" s="50"/>
      <c r="AL172" s="50"/>
      <c r="AM172" s="50"/>
      <c r="AN172" s="50" t="s">
        <v>95</v>
      </c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 t="s">
        <v>1</v>
      </c>
      <c r="BD172" s="50"/>
      <c r="BE172" s="50"/>
      <c r="BF172" s="50"/>
      <c r="BG172" s="50" t="s">
        <v>97</v>
      </c>
      <c r="BH172" s="50"/>
      <c r="BI172" s="50"/>
      <c r="BJ172" s="51"/>
    </row>
    <row r="173" spans="2:62" ht="18" customHeight="1">
      <c r="B173" s="52">
        <f>IF(A171="","",VLOOKUP(A171,'男子参加一覧'!$A$6:$H$55,2))</f>
        <v>0</v>
      </c>
      <c r="C173" s="50"/>
      <c r="D173" s="50"/>
      <c r="E173" s="50"/>
      <c r="F173" s="50"/>
      <c r="G173" s="50"/>
      <c r="H173" s="60">
        <f>IF(A171="","",VLOOKUP(A171,'男子参加一覧'!$A$6:$H$55,4))</f>
        <v>0</v>
      </c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50">
        <f>IF(A171="","",VLOOKUP(A171,'男子参加一覧'!$A$6:$H$55,7))</f>
        <v>0</v>
      </c>
      <c r="X173" s="50"/>
      <c r="Y173" s="50"/>
      <c r="Z173" s="50"/>
      <c r="AA173" s="50" t="str">
        <f>IF(A171="","",VLOOKUP(A171,'男子参加一覧'!$A$6:$H$55,5))</f>
        <v>男</v>
      </c>
      <c r="AB173" s="50"/>
      <c r="AC173" s="50"/>
      <c r="AD173" s="51"/>
      <c r="AH173" s="52">
        <f>IF(AG171="","",VLOOKUP(AG171,'男子参加一覧'!$A$6:$H$55,2))</f>
        <v>0</v>
      </c>
      <c r="AI173" s="50"/>
      <c r="AJ173" s="50"/>
      <c r="AK173" s="50"/>
      <c r="AL173" s="50"/>
      <c r="AM173" s="50"/>
      <c r="AN173" s="60">
        <f>IF(AG171="","",VLOOKUP(AG171,'男子参加一覧'!$A$6:$H$55,4))</f>
        <v>0</v>
      </c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50">
        <f>IF(AG171="","",VLOOKUP(AG171,'男子参加一覧'!$A$6:$H$55,7))</f>
        <v>0</v>
      </c>
      <c r="BD173" s="50"/>
      <c r="BE173" s="50"/>
      <c r="BF173" s="50"/>
      <c r="BG173" s="50" t="str">
        <f>IF(AG171="","",VLOOKUP(AG171,'男子参加一覧'!$A$6:$H$55,5))</f>
        <v>男</v>
      </c>
      <c r="BH173" s="50"/>
      <c r="BI173" s="50"/>
      <c r="BJ173" s="51"/>
    </row>
    <row r="174" spans="2:62" ht="24" customHeight="1">
      <c r="B174" s="52"/>
      <c r="C174" s="50"/>
      <c r="D174" s="50"/>
      <c r="E174" s="50"/>
      <c r="F174" s="50"/>
      <c r="G174" s="50"/>
      <c r="H174" s="59">
        <f>IF(A171="","",VLOOKUP(A171,'男子参加一覧'!$A$6:$H$55,3))</f>
        <v>0</v>
      </c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0"/>
      <c r="X174" s="50"/>
      <c r="Y174" s="50"/>
      <c r="Z174" s="50"/>
      <c r="AA174" s="50"/>
      <c r="AB174" s="50"/>
      <c r="AC174" s="50"/>
      <c r="AD174" s="51"/>
      <c r="AH174" s="52"/>
      <c r="AI174" s="50"/>
      <c r="AJ174" s="50"/>
      <c r="AK174" s="50"/>
      <c r="AL174" s="50"/>
      <c r="AM174" s="50"/>
      <c r="AN174" s="59">
        <f>IF(AG171="","",VLOOKUP(AG171,'男子参加一覧'!$A$6:$H$55,3))</f>
        <v>0</v>
      </c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0"/>
      <c r="BD174" s="50"/>
      <c r="BE174" s="50"/>
      <c r="BF174" s="50"/>
      <c r="BG174" s="50"/>
      <c r="BH174" s="50"/>
      <c r="BI174" s="50"/>
      <c r="BJ174" s="51"/>
    </row>
    <row r="175" spans="2:62" ht="24" customHeight="1" thickBot="1">
      <c r="B175" s="53" t="s">
        <v>96</v>
      </c>
      <c r="C175" s="54"/>
      <c r="D175" s="54"/>
      <c r="E175" s="54"/>
      <c r="F175" s="54">
        <f>IF(A171="","",VLOOKUP(A171,'男子参加一覧'!$A$6:$H$55,6))</f>
        <v>0</v>
      </c>
      <c r="G175" s="54"/>
      <c r="H175" s="54"/>
      <c r="I175" s="54"/>
      <c r="J175" s="54"/>
      <c r="K175" s="54"/>
      <c r="L175" s="54"/>
      <c r="M175" s="54"/>
      <c r="N175" s="55"/>
      <c r="O175" s="56">
        <f>IF(A171="","",'男子参加一覧'!$D$2)</f>
        <v>0</v>
      </c>
      <c r="P175" s="54"/>
      <c r="Q175" s="54"/>
      <c r="R175" s="54"/>
      <c r="S175" s="54"/>
      <c r="T175" s="54"/>
      <c r="U175" s="57" t="s">
        <v>99</v>
      </c>
      <c r="V175" s="57"/>
      <c r="W175" s="57"/>
      <c r="X175" s="54">
        <f>IF(A171="","",'男子参加一覧'!$H$3)</f>
        <v>0</v>
      </c>
      <c r="Y175" s="54"/>
      <c r="Z175" s="54"/>
      <c r="AA175" s="54"/>
      <c r="AB175" s="54"/>
      <c r="AC175" s="54"/>
      <c r="AD175" s="58"/>
      <c r="AH175" s="53" t="s">
        <v>96</v>
      </c>
      <c r="AI175" s="54"/>
      <c r="AJ175" s="54"/>
      <c r="AK175" s="54"/>
      <c r="AL175" s="54">
        <f>IF(AG171="","",VLOOKUP(AG171,'男子参加一覧'!$A$6:$H$55,6))</f>
        <v>0</v>
      </c>
      <c r="AM175" s="54"/>
      <c r="AN175" s="54"/>
      <c r="AO175" s="54"/>
      <c r="AP175" s="54"/>
      <c r="AQ175" s="54"/>
      <c r="AR175" s="54"/>
      <c r="AS175" s="54"/>
      <c r="AT175" s="55"/>
      <c r="AU175" s="56">
        <f>IF(AG171="","",'男子参加一覧'!$D$2)</f>
        <v>0</v>
      </c>
      <c r="AV175" s="54"/>
      <c r="AW175" s="54"/>
      <c r="AX175" s="54"/>
      <c r="AY175" s="54"/>
      <c r="AZ175" s="54"/>
      <c r="BA175" s="57" t="s">
        <v>99</v>
      </c>
      <c r="BB175" s="57"/>
      <c r="BC175" s="57"/>
      <c r="BD175" s="54">
        <f>IF(AG171="","",'男子参加一覧'!$H$3)</f>
        <v>0</v>
      </c>
      <c r="BE175" s="54"/>
      <c r="BF175" s="54"/>
      <c r="BG175" s="54"/>
      <c r="BH175" s="54"/>
      <c r="BI175" s="54"/>
      <c r="BJ175" s="58"/>
    </row>
    <row r="176" ht="18" customHeight="1" thickBot="1"/>
    <row r="177" spans="2:62" ht="22.5" customHeight="1">
      <c r="B177" s="42" t="s">
        <v>92</v>
      </c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4"/>
      <c r="AH177" s="42" t="s">
        <v>92</v>
      </c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4"/>
    </row>
    <row r="178" spans="1:62" ht="22.5" customHeight="1">
      <c r="A178" s="29"/>
      <c r="B178" s="45" t="s">
        <v>120</v>
      </c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7"/>
      <c r="AG178" s="29"/>
      <c r="AH178" s="45" t="s">
        <v>120</v>
      </c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7"/>
    </row>
    <row r="179" spans="1:62" ht="24" customHeight="1">
      <c r="A179" s="32">
        <v>45</v>
      </c>
      <c r="B179" s="30" t="s">
        <v>93</v>
      </c>
      <c r="C179" s="31"/>
      <c r="D179" s="31"/>
      <c r="E179" s="48" t="str">
        <f>IF(A179="","",VLOOKUP(A179,'男子参加一覧'!$A$6:$H$55,8))</f>
        <v>２年砲丸投(5.0kg)</v>
      </c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9"/>
      <c r="AG179" s="32">
        <v>46</v>
      </c>
      <c r="AH179" s="30" t="s">
        <v>93</v>
      </c>
      <c r="AI179" s="31"/>
      <c r="AJ179" s="31"/>
      <c r="AK179" s="48" t="str">
        <f>IF(AG179="","",VLOOKUP(AG179,'男子参加一覧'!$A$6:$H$55,8))</f>
        <v>２年砲丸投(5.0kg)</v>
      </c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9"/>
    </row>
    <row r="180" spans="2:62" ht="24" customHeight="1">
      <c r="B180" s="52" t="s">
        <v>94</v>
      </c>
      <c r="C180" s="50"/>
      <c r="D180" s="50"/>
      <c r="E180" s="50"/>
      <c r="F180" s="50"/>
      <c r="G180" s="50"/>
      <c r="H180" s="50" t="s">
        <v>95</v>
      </c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 t="s">
        <v>1</v>
      </c>
      <c r="X180" s="50"/>
      <c r="Y180" s="50"/>
      <c r="Z180" s="50"/>
      <c r="AA180" s="50" t="s">
        <v>97</v>
      </c>
      <c r="AB180" s="50"/>
      <c r="AC180" s="50"/>
      <c r="AD180" s="51"/>
      <c r="AH180" s="52" t="s">
        <v>94</v>
      </c>
      <c r="AI180" s="50"/>
      <c r="AJ180" s="50"/>
      <c r="AK180" s="50"/>
      <c r="AL180" s="50"/>
      <c r="AM180" s="50"/>
      <c r="AN180" s="50" t="s">
        <v>95</v>
      </c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 t="s">
        <v>1</v>
      </c>
      <c r="BD180" s="50"/>
      <c r="BE180" s="50"/>
      <c r="BF180" s="50"/>
      <c r="BG180" s="50" t="s">
        <v>97</v>
      </c>
      <c r="BH180" s="50"/>
      <c r="BI180" s="50"/>
      <c r="BJ180" s="51"/>
    </row>
    <row r="181" spans="2:62" ht="18" customHeight="1">
      <c r="B181" s="52">
        <f>IF(A179="","",VLOOKUP(A179,'男子参加一覧'!$A$6:$H$55,2))</f>
        <v>0</v>
      </c>
      <c r="C181" s="50"/>
      <c r="D181" s="50"/>
      <c r="E181" s="50"/>
      <c r="F181" s="50"/>
      <c r="G181" s="50"/>
      <c r="H181" s="60">
        <f>IF(A179="","",VLOOKUP(A179,'男子参加一覧'!$A$6:$H$55,4))</f>
        <v>0</v>
      </c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50">
        <f>IF(A179="","",VLOOKUP(A179,'男子参加一覧'!$A$6:$H$55,7))</f>
        <v>0</v>
      </c>
      <c r="X181" s="50"/>
      <c r="Y181" s="50"/>
      <c r="Z181" s="50"/>
      <c r="AA181" s="50" t="str">
        <f>IF(A179="","",VLOOKUP(A179,'男子参加一覧'!$A$6:$H$55,5))</f>
        <v>男</v>
      </c>
      <c r="AB181" s="50"/>
      <c r="AC181" s="50"/>
      <c r="AD181" s="51"/>
      <c r="AH181" s="52">
        <f>IF(AG179="","",VLOOKUP(AG179,'男子参加一覧'!$A$6:$H$55,2))</f>
        <v>0</v>
      </c>
      <c r="AI181" s="50"/>
      <c r="AJ181" s="50"/>
      <c r="AK181" s="50"/>
      <c r="AL181" s="50"/>
      <c r="AM181" s="50"/>
      <c r="AN181" s="60">
        <f>IF(AG179="","",VLOOKUP(AG179,'男子参加一覧'!$A$6:$H$55,4))</f>
        <v>0</v>
      </c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50">
        <f>IF(AG179="","",VLOOKUP(AG179,'男子参加一覧'!$A$6:$H$55,7))</f>
        <v>0</v>
      </c>
      <c r="BD181" s="50"/>
      <c r="BE181" s="50"/>
      <c r="BF181" s="50"/>
      <c r="BG181" s="50" t="str">
        <f>IF(AG179="","",VLOOKUP(AG179,'男子参加一覧'!$A$6:$H$55,5))</f>
        <v>男</v>
      </c>
      <c r="BH181" s="50"/>
      <c r="BI181" s="50"/>
      <c r="BJ181" s="51"/>
    </row>
    <row r="182" spans="2:62" ht="24" customHeight="1">
      <c r="B182" s="52"/>
      <c r="C182" s="50"/>
      <c r="D182" s="50"/>
      <c r="E182" s="50"/>
      <c r="F182" s="50"/>
      <c r="G182" s="50"/>
      <c r="H182" s="59">
        <f>IF(A179="","",VLOOKUP(A179,'男子参加一覧'!$A$6:$H$55,3))</f>
        <v>0</v>
      </c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0"/>
      <c r="X182" s="50"/>
      <c r="Y182" s="50"/>
      <c r="Z182" s="50"/>
      <c r="AA182" s="50"/>
      <c r="AB182" s="50"/>
      <c r="AC182" s="50"/>
      <c r="AD182" s="51"/>
      <c r="AH182" s="52"/>
      <c r="AI182" s="50"/>
      <c r="AJ182" s="50"/>
      <c r="AK182" s="50"/>
      <c r="AL182" s="50"/>
      <c r="AM182" s="50"/>
      <c r="AN182" s="59">
        <f>IF(AG179="","",VLOOKUP(AG179,'男子参加一覧'!$A$6:$H$55,3))</f>
        <v>0</v>
      </c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0"/>
      <c r="BD182" s="50"/>
      <c r="BE182" s="50"/>
      <c r="BF182" s="50"/>
      <c r="BG182" s="50"/>
      <c r="BH182" s="50"/>
      <c r="BI182" s="50"/>
      <c r="BJ182" s="51"/>
    </row>
    <row r="183" spans="2:62" ht="24" customHeight="1" thickBot="1">
      <c r="B183" s="53" t="s">
        <v>96</v>
      </c>
      <c r="C183" s="54"/>
      <c r="D183" s="54"/>
      <c r="E183" s="54"/>
      <c r="F183" s="54">
        <f>IF(A179="","",VLOOKUP(A179,'男子参加一覧'!$A$6:$H$55,6))</f>
        <v>0</v>
      </c>
      <c r="G183" s="54"/>
      <c r="H183" s="54"/>
      <c r="I183" s="54"/>
      <c r="J183" s="54"/>
      <c r="K183" s="54"/>
      <c r="L183" s="54"/>
      <c r="M183" s="54"/>
      <c r="N183" s="55"/>
      <c r="O183" s="56">
        <f>IF(A179="","",'男子参加一覧'!$D$2)</f>
        <v>0</v>
      </c>
      <c r="P183" s="54"/>
      <c r="Q183" s="54"/>
      <c r="R183" s="54"/>
      <c r="S183" s="54"/>
      <c r="T183" s="54"/>
      <c r="U183" s="57" t="s">
        <v>99</v>
      </c>
      <c r="V183" s="57"/>
      <c r="W183" s="57"/>
      <c r="X183" s="54">
        <f>IF(A179="","",'男子参加一覧'!$H$3)</f>
        <v>0</v>
      </c>
      <c r="Y183" s="54"/>
      <c r="Z183" s="54"/>
      <c r="AA183" s="54"/>
      <c r="AB183" s="54"/>
      <c r="AC183" s="54"/>
      <c r="AD183" s="58"/>
      <c r="AH183" s="53" t="s">
        <v>96</v>
      </c>
      <c r="AI183" s="54"/>
      <c r="AJ183" s="54"/>
      <c r="AK183" s="54"/>
      <c r="AL183" s="54">
        <f>IF(AG179="","",VLOOKUP(AG179,'男子参加一覧'!$A$6:$H$55,6))</f>
        <v>0</v>
      </c>
      <c r="AM183" s="54"/>
      <c r="AN183" s="54"/>
      <c r="AO183" s="54"/>
      <c r="AP183" s="54"/>
      <c r="AQ183" s="54"/>
      <c r="AR183" s="54"/>
      <c r="AS183" s="54"/>
      <c r="AT183" s="55"/>
      <c r="AU183" s="56">
        <f>IF(AG179="","",'男子参加一覧'!$D$2)</f>
        <v>0</v>
      </c>
      <c r="AV183" s="54"/>
      <c r="AW183" s="54"/>
      <c r="AX183" s="54"/>
      <c r="AY183" s="54"/>
      <c r="AZ183" s="54"/>
      <c r="BA183" s="57" t="s">
        <v>99</v>
      </c>
      <c r="BB183" s="57"/>
      <c r="BC183" s="57"/>
      <c r="BD183" s="54">
        <f>IF(AG179="","",'男子参加一覧'!$H$3)</f>
        <v>0</v>
      </c>
      <c r="BE183" s="54"/>
      <c r="BF183" s="54"/>
      <c r="BG183" s="54"/>
      <c r="BH183" s="54"/>
      <c r="BI183" s="54"/>
      <c r="BJ183" s="58"/>
    </row>
    <row r="184" ht="18" customHeight="1" thickBot="1"/>
    <row r="185" spans="2:62" ht="22.5" customHeight="1">
      <c r="B185" s="42" t="s">
        <v>92</v>
      </c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4"/>
      <c r="AH185" s="42" t="s">
        <v>92</v>
      </c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4"/>
    </row>
    <row r="186" spans="1:62" ht="22.5" customHeight="1">
      <c r="A186" s="29"/>
      <c r="B186" s="45" t="s">
        <v>120</v>
      </c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7"/>
      <c r="AG186" s="29"/>
      <c r="AH186" s="45" t="s">
        <v>120</v>
      </c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7"/>
    </row>
    <row r="187" spans="1:62" ht="24" customHeight="1">
      <c r="A187" s="32">
        <v>47</v>
      </c>
      <c r="B187" s="30" t="s">
        <v>93</v>
      </c>
      <c r="C187" s="31"/>
      <c r="D187" s="31"/>
      <c r="E187" s="48" t="str">
        <f>IF(A187="","",VLOOKUP(A187,'男子参加一覧'!$A$6:$H$55,8))</f>
        <v>１年砲丸投(4.0kg)</v>
      </c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9"/>
      <c r="AG187" s="32">
        <v>48</v>
      </c>
      <c r="AH187" s="30" t="s">
        <v>93</v>
      </c>
      <c r="AI187" s="31"/>
      <c r="AJ187" s="31"/>
      <c r="AK187" s="48" t="str">
        <f>IF(AG187="","",VLOOKUP(AG187,'男子参加一覧'!$A$6:$H$55,8))</f>
        <v>１年砲丸投(4.0kg)</v>
      </c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9"/>
    </row>
    <row r="188" spans="2:62" ht="24" customHeight="1">
      <c r="B188" s="52" t="s">
        <v>94</v>
      </c>
      <c r="C188" s="50"/>
      <c r="D188" s="50"/>
      <c r="E188" s="50"/>
      <c r="F188" s="50"/>
      <c r="G188" s="50"/>
      <c r="H188" s="50" t="s">
        <v>95</v>
      </c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 t="s">
        <v>1</v>
      </c>
      <c r="X188" s="50"/>
      <c r="Y188" s="50"/>
      <c r="Z188" s="50"/>
      <c r="AA188" s="50" t="s">
        <v>97</v>
      </c>
      <c r="AB188" s="50"/>
      <c r="AC188" s="50"/>
      <c r="AD188" s="51"/>
      <c r="AH188" s="52" t="s">
        <v>94</v>
      </c>
      <c r="AI188" s="50"/>
      <c r="AJ188" s="50"/>
      <c r="AK188" s="50"/>
      <c r="AL188" s="50"/>
      <c r="AM188" s="50"/>
      <c r="AN188" s="50" t="s">
        <v>95</v>
      </c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 t="s">
        <v>1</v>
      </c>
      <c r="BD188" s="50"/>
      <c r="BE188" s="50"/>
      <c r="BF188" s="50"/>
      <c r="BG188" s="50" t="s">
        <v>97</v>
      </c>
      <c r="BH188" s="50"/>
      <c r="BI188" s="50"/>
      <c r="BJ188" s="51"/>
    </row>
    <row r="189" spans="2:62" ht="18" customHeight="1">
      <c r="B189" s="52">
        <f>IF(A187="","",VLOOKUP(A187,'男子参加一覧'!$A$6:$H$55,2))</f>
        <v>0</v>
      </c>
      <c r="C189" s="50"/>
      <c r="D189" s="50"/>
      <c r="E189" s="50"/>
      <c r="F189" s="50"/>
      <c r="G189" s="50"/>
      <c r="H189" s="60">
        <f>IF(A187="","",VLOOKUP(A187,'男子参加一覧'!$A$6:$H$55,4))</f>
        <v>0</v>
      </c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50">
        <f>IF(A187="","",VLOOKUP(A187,'男子参加一覧'!$A$6:$H$55,7))</f>
        <v>0</v>
      </c>
      <c r="X189" s="50"/>
      <c r="Y189" s="50"/>
      <c r="Z189" s="50"/>
      <c r="AA189" s="50" t="str">
        <f>IF(A187="","",VLOOKUP(A187,'男子参加一覧'!$A$6:$H$55,5))</f>
        <v>男</v>
      </c>
      <c r="AB189" s="50"/>
      <c r="AC189" s="50"/>
      <c r="AD189" s="51"/>
      <c r="AH189" s="52">
        <f>IF(AG187="","",VLOOKUP(AG187,'男子参加一覧'!$A$6:$H$55,2))</f>
        <v>0</v>
      </c>
      <c r="AI189" s="50"/>
      <c r="AJ189" s="50"/>
      <c r="AK189" s="50"/>
      <c r="AL189" s="50"/>
      <c r="AM189" s="50"/>
      <c r="AN189" s="60">
        <f>IF(AG187="","",VLOOKUP(AG187,'男子参加一覧'!$A$6:$H$55,4))</f>
        <v>0</v>
      </c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50">
        <f>IF(AG187="","",VLOOKUP(AG187,'男子参加一覧'!$A$6:$H$55,7))</f>
        <v>0</v>
      </c>
      <c r="BD189" s="50"/>
      <c r="BE189" s="50"/>
      <c r="BF189" s="50"/>
      <c r="BG189" s="50" t="str">
        <f>IF(AG187="","",VLOOKUP(AG187,'男子参加一覧'!$A$6:$H$55,5))</f>
        <v>男</v>
      </c>
      <c r="BH189" s="50"/>
      <c r="BI189" s="50"/>
      <c r="BJ189" s="51"/>
    </row>
    <row r="190" spans="2:62" ht="24" customHeight="1">
      <c r="B190" s="52"/>
      <c r="C190" s="50"/>
      <c r="D190" s="50"/>
      <c r="E190" s="50"/>
      <c r="F190" s="50"/>
      <c r="G190" s="50"/>
      <c r="H190" s="59">
        <f>IF(A187="","",VLOOKUP(A187,'男子参加一覧'!$A$6:$H$55,3))</f>
        <v>0</v>
      </c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0"/>
      <c r="X190" s="50"/>
      <c r="Y190" s="50"/>
      <c r="Z190" s="50"/>
      <c r="AA190" s="50"/>
      <c r="AB190" s="50"/>
      <c r="AC190" s="50"/>
      <c r="AD190" s="51"/>
      <c r="AH190" s="52"/>
      <c r="AI190" s="50"/>
      <c r="AJ190" s="50"/>
      <c r="AK190" s="50"/>
      <c r="AL190" s="50"/>
      <c r="AM190" s="50"/>
      <c r="AN190" s="59">
        <f>IF(AG187="","",VLOOKUP(AG187,'男子参加一覧'!$A$6:$H$55,3))</f>
        <v>0</v>
      </c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0"/>
      <c r="BD190" s="50"/>
      <c r="BE190" s="50"/>
      <c r="BF190" s="50"/>
      <c r="BG190" s="50"/>
      <c r="BH190" s="50"/>
      <c r="BI190" s="50"/>
      <c r="BJ190" s="51"/>
    </row>
    <row r="191" spans="2:62" ht="24" customHeight="1" thickBot="1">
      <c r="B191" s="53" t="s">
        <v>96</v>
      </c>
      <c r="C191" s="54"/>
      <c r="D191" s="54"/>
      <c r="E191" s="54"/>
      <c r="F191" s="54">
        <f>IF(A187="","",VLOOKUP(A187,'男子参加一覧'!$A$6:$H$55,6))</f>
        <v>0</v>
      </c>
      <c r="G191" s="54"/>
      <c r="H191" s="54"/>
      <c r="I191" s="54"/>
      <c r="J191" s="54"/>
      <c r="K191" s="54"/>
      <c r="L191" s="54"/>
      <c r="M191" s="54"/>
      <c r="N191" s="55"/>
      <c r="O191" s="56">
        <f>IF(A187="","",'男子参加一覧'!$D$2)</f>
        <v>0</v>
      </c>
      <c r="P191" s="54"/>
      <c r="Q191" s="54"/>
      <c r="R191" s="54"/>
      <c r="S191" s="54"/>
      <c r="T191" s="54"/>
      <c r="U191" s="57" t="s">
        <v>99</v>
      </c>
      <c r="V191" s="57"/>
      <c r="W191" s="57"/>
      <c r="X191" s="54">
        <f>IF(A187="","",'男子参加一覧'!$H$3)</f>
        <v>0</v>
      </c>
      <c r="Y191" s="54"/>
      <c r="Z191" s="54"/>
      <c r="AA191" s="54"/>
      <c r="AB191" s="54"/>
      <c r="AC191" s="54"/>
      <c r="AD191" s="58"/>
      <c r="AH191" s="53" t="s">
        <v>96</v>
      </c>
      <c r="AI191" s="54"/>
      <c r="AJ191" s="54"/>
      <c r="AK191" s="54"/>
      <c r="AL191" s="54">
        <f>IF(AG187="","",VLOOKUP(AG187,'男子参加一覧'!$A$6:$H$55,6))</f>
        <v>0</v>
      </c>
      <c r="AM191" s="54"/>
      <c r="AN191" s="54"/>
      <c r="AO191" s="54"/>
      <c r="AP191" s="54"/>
      <c r="AQ191" s="54"/>
      <c r="AR191" s="54"/>
      <c r="AS191" s="54"/>
      <c r="AT191" s="55"/>
      <c r="AU191" s="56">
        <f>IF(AG187="","",'男子参加一覧'!$D$2)</f>
        <v>0</v>
      </c>
      <c r="AV191" s="54"/>
      <c r="AW191" s="54"/>
      <c r="AX191" s="54"/>
      <c r="AY191" s="54"/>
      <c r="AZ191" s="54"/>
      <c r="BA191" s="57" t="s">
        <v>99</v>
      </c>
      <c r="BB191" s="57"/>
      <c r="BC191" s="57"/>
      <c r="BD191" s="54">
        <f>IF(AG187="","",'男子参加一覧'!$H$3)</f>
        <v>0</v>
      </c>
      <c r="BE191" s="54"/>
      <c r="BF191" s="54"/>
      <c r="BG191" s="54"/>
      <c r="BH191" s="54"/>
      <c r="BI191" s="54"/>
      <c r="BJ191" s="58"/>
    </row>
    <row r="192" ht="18" customHeight="1" thickBot="1"/>
    <row r="193" spans="2:62" ht="22.5" customHeight="1">
      <c r="B193" s="42" t="s">
        <v>92</v>
      </c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4"/>
      <c r="AH193" s="42" t="s">
        <v>92</v>
      </c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4"/>
    </row>
    <row r="194" spans="1:62" ht="22.5" customHeight="1">
      <c r="A194" s="29"/>
      <c r="B194" s="45" t="s">
        <v>120</v>
      </c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7"/>
      <c r="AG194" s="29"/>
      <c r="AH194" s="45" t="s">
        <v>120</v>
      </c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7"/>
    </row>
    <row r="195" spans="1:62" ht="24" customHeight="1">
      <c r="A195" s="32">
        <v>49</v>
      </c>
      <c r="B195" s="30" t="s">
        <v>93</v>
      </c>
      <c r="C195" s="31"/>
      <c r="D195" s="31"/>
      <c r="E195" s="48" t="str">
        <f>IF(A195="","",VLOOKUP(A195,'男子参加一覧'!$A$6:$H$55,8))</f>
        <v>共通円盤投(1.5kg)</v>
      </c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9"/>
      <c r="AG195" s="32">
        <v>50</v>
      </c>
      <c r="AH195" s="30" t="s">
        <v>93</v>
      </c>
      <c r="AI195" s="31"/>
      <c r="AJ195" s="31"/>
      <c r="AK195" s="48" t="str">
        <f>IF(AG195="","",VLOOKUP(AG195,'男子参加一覧'!$A$6:$H$55,8))</f>
        <v>共通円盤投(1.5kg)</v>
      </c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9"/>
    </row>
    <row r="196" spans="2:62" ht="24" customHeight="1">
      <c r="B196" s="52" t="s">
        <v>94</v>
      </c>
      <c r="C196" s="50"/>
      <c r="D196" s="50"/>
      <c r="E196" s="50"/>
      <c r="F196" s="50"/>
      <c r="G196" s="50"/>
      <c r="H196" s="50" t="s">
        <v>95</v>
      </c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 t="s">
        <v>1</v>
      </c>
      <c r="X196" s="50"/>
      <c r="Y196" s="50"/>
      <c r="Z196" s="50"/>
      <c r="AA196" s="50" t="s">
        <v>97</v>
      </c>
      <c r="AB196" s="50"/>
      <c r="AC196" s="50"/>
      <c r="AD196" s="51"/>
      <c r="AH196" s="52" t="s">
        <v>94</v>
      </c>
      <c r="AI196" s="50"/>
      <c r="AJ196" s="50"/>
      <c r="AK196" s="50"/>
      <c r="AL196" s="50"/>
      <c r="AM196" s="50"/>
      <c r="AN196" s="50" t="s">
        <v>95</v>
      </c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 t="s">
        <v>1</v>
      </c>
      <c r="BD196" s="50"/>
      <c r="BE196" s="50"/>
      <c r="BF196" s="50"/>
      <c r="BG196" s="50" t="s">
        <v>97</v>
      </c>
      <c r="BH196" s="50"/>
      <c r="BI196" s="50"/>
      <c r="BJ196" s="51"/>
    </row>
    <row r="197" spans="2:62" ht="18" customHeight="1">
      <c r="B197" s="52">
        <f>IF(A195="","",VLOOKUP(A195,'男子参加一覧'!$A$6:$H$55,2))</f>
        <v>0</v>
      </c>
      <c r="C197" s="50"/>
      <c r="D197" s="50"/>
      <c r="E197" s="50"/>
      <c r="F197" s="50"/>
      <c r="G197" s="50"/>
      <c r="H197" s="60">
        <f>IF(A195="","",VLOOKUP(A195,'男子参加一覧'!$A$6:$H$55,4))</f>
        <v>0</v>
      </c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50">
        <f>IF(A195="","",VLOOKUP(A195,'男子参加一覧'!$A$6:$H$55,7))</f>
        <v>0</v>
      </c>
      <c r="X197" s="50"/>
      <c r="Y197" s="50"/>
      <c r="Z197" s="50"/>
      <c r="AA197" s="50" t="str">
        <f>IF(A195="","",VLOOKUP(A195,'男子参加一覧'!$A$6:$H$55,5))</f>
        <v>男</v>
      </c>
      <c r="AB197" s="50"/>
      <c r="AC197" s="50"/>
      <c r="AD197" s="51"/>
      <c r="AH197" s="52">
        <f>IF(AG195="","",VLOOKUP(AG195,'男子参加一覧'!$A$6:$H$55,2))</f>
        <v>0</v>
      </c>
      <c r="AI197" s="50"/>
      <c r="AJ197" s="50"/>
      <c r="AK197" s="50"/>
      <c r="AL197" s="50"/>
      <c r="AM197" s="50"/>
      <c r="AN197" s="60">
        <f>IF(AG195="","",VLOOKUP(AG195,'男子参加一覧'!$A$6:$H$55,4))</f>
        <v>0</v>
      </c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50">
        <f>IF(AG195="","",VLOOKUP(AG195,'男子参加一覧'!$A$6:$H$55,7))</f>
        <v>0</v>
      </c>
      <c r="BD197" s="50"/>
      <c r="BE197" s="50"/>
      <c r="BF197" s="50"/>
      <c r="BG197" s="50" t="str">
        <f>IF(AG195="","",VLOOKUP(AG195,'男子参加一覧'!$A$6:$H$55,5))</f>
        <v>男</v>
      </c>
      <c r="BH197" s="50"/>
      <c r="BI197" s="50"/>
      <c r="BJ197" s="51"/>
    </row>
    <row r="198" spans="2:62" ht="24" customHeight="1">
      <c r="B198" s="52"/>
      <c r="C198" s="50"/>
      <c r="D198" s="50"/>
      <c r="E198" s="50"/>
      <c r="F198" s="50"/>
      <c r="G198" s="50"/>
      <c r="H198" s="59">
        <f>IF(A195="","",VLOOKUP(A195,'男子参加一覧'!$A$6:$H$55,3))</f>
        <v>0</v>
      </c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0"/>
      <c r="X198" s="50"/>
      <c r="Y198" s="50"/>
      <c r="Z198" s="50"/>
      <c r="AA198" s="50"/>
      <c r="AB198" s="50"/>
      <c r="AC198" s="50"/>
      <c r="AD198" s="51"/>
      <c r="AH198" s="52"/>
      <c r="AI198" s="50"/>
      <c r="AJ198" s="50"/>
      <c r="AK198" s="50"/>
      <c r="AL198" s="50"/>
      <c r="AM198" s="50"/>
      <c r="AN198" s="59">
        <f>IF(AG195="","",VLOOKUP(AG195,'男子参加一覧'!$A$6:$H$55,3))</f>
        <v>0</v>
      </c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0"/>
      <c r="BD198" s="50"/>
      <c r="BE198" s="50"/>
      <c r="BF198" s="50"/>
      <c r="BG198" s="50"/>
      <c r="BH198" s="50"/>
      <c r="BI198" s="50"/>
      <c r="BJ198" s="51"/>
    </row>
    <row r="199" spans="2:62" ht="24" customHeight="1" thickBot="1">
      <c r="B199" s="53" t="s">
        <v>96</v>
      </c>
      <c r="C199" s="54"/>
      <c r="D199" s="54"/>
      <c r="E199" s="54"/>
      <c r="F199" s="54">
        <f>IF(A195="","",VLOOKUP(A195,'男子参加一覧'!$A$6:$H$55,6))</f>
        <v>0</v>
      </c>
      <c r="G199" s="54"/>
      <c r="H199" s="54"/>
      <c r="I199" s="54"/>
      <c r="J199" s="54"/>
      <c r="K199" s="54"/>
      <c r="L199" s="54"/>
      <c r="M199" s="54"/>
      <c r="N199" s="55"/>
      <c r="O199" s="56">
        <f>IF(A195="","",'男子参加一覧'!$D$2)</f>
        <v>0</v>
      </c>
      <c r="P199" s="54"/>
      <c r="Q199" s="54"/>
      <c r="R199" s="54"/>
      <c r="S199" s="54"/>
      <c r="T199" s="54"/>
      <c r="U199" s="57" t="s">
        <v>99</v>
      </c>
      <c r="V199" s="57"/>
      <c r="W199" s="57"/>
      <c r="X199" s="54">
        <f>IF(A195="","",'男子参加一覧'!$H$3)</f>
        <v>0</v>
      </c>
      <c r="Y199" s="54"/>
      <c r="Z199" s="54"/>
      <c r="AA199" s="54"/>
      <c r="AB199" s="54"/>
      <c r="AC199" s="54"/>
      <c r="AD199" s="58"/>
      <c r="AH199" s="53" t="s">
        <v>96</v>
      </c>
      <c r="AI199" s="54"/>
      <c r="AJ199" s="54"/>
      <c r="AK199" s="54"/>
      <c r="AL199" s="54">
        <f>IF(AG195="","",VLOOKUP(AG195,'男子参加一覧'!$A$6:$H$55,6))</f>
        <v>0</v>
      </c>
      <c r="AM199" s="54"/>
      <c r="AN199" s="54"/>
      <c r="AO199" s="54"/>
      <c r="AP199" s="54"/>
      <c r="AQ199" s="54"/>
      <c r="AR199" s="54"/>
      <c r="AS199" s="54"/>
      <c r="AT199" s="55"/>
      <c r="AU199" s="56">
        <f>IF(AG195="","",'男子参加一覧'!$D$2)</f>
        <v>0</v>
      </c>
      <c r="AV199" s="54"/>
      <c r="AW199" s="54"/>
      <c r="AX199" s="54"/>
      <c r="AY199" s="54"/>
      <c r="AZ199" s="54"/>
      <c r="BA199" s="57" t="s">
        <v>99</v>
      </c>
      <c r="BB199" s="57"/>
      <c r="BC199" s="57"/>
      <c r="BD199" s="54">
        <f>IF(AG195="","",'男子参加一覧'!$H$3)</f>
        <v>0</v>
      </c>
      <c r="BE199" s="54"/>
      <c r="BF199" s="54"/>
      <c r="BG199" s="54"/>
      <c r="BH199" s="54"/>
      <c r="BI199" s="54"/>
      <c r="BJ199" s="58"/>
    </row>
    <row r="200" ht="18" customHeight="1"/>
  </sheetData>
  <sheetProtection/>
  <mergeCells count="850">
    <mergeCell ref="AL199:AT199"/>
    <mergeCell ref="AU199:AZ199"/>
    <mergeCell ref="BA199:BC199"/>
    <mergeCell ref="BD199:BJ199"/>
    <mergeCell ref="BC197:BF198"/>
    <mergeCell ref="BG197:BJ198"/>
    <mergeCell ref="H198:V198"/>
    <mergeCell ref="AN198:BB198"/>
    <mergeCell ref="B199:E199"/>
    <mergeCell ref="F199:N199"/>
    <mergeCell ref="O199:T199"/>
    <mergeCell ref="U199:W199"/>
    <mergeCell ref="X199:AD199"/>
    <mergeCell ref="AH199:AK199"/>
    <mergeCell ref="B197:G198"/>
    <mergeCell ref="H197:V197"/>
    <mergeCell ref="W197:Z198"/>
    <mergeCell ref="AA197:AD198"/>
    <mergeCell ref="AH197:AM198"/>
    <mergeCell ref="AN197:BB197"/>
    <mergeCell ref="E195:AD195"/>
    <mergeCell ref="AK195:BJ195"/>
    <mergeCell ref="B196:G196"/>
    <mergeCell ref="H196:V196"/>
    <mergeCell ref="W196:Z196"/>
    <mergeCell ref="AA196:AD196"/>
    <mergeCell ref="AH196:AM196"/>
    <mergeCell ref="AN196:BB196"/>
    <mergeCell ref="BC196:BF196"/>
    <mergeCell ref="BG196:BJ196"/>
    <mergeCell ref="BA191:BC191"/>
    <mergeCell ref="BD191:BJ191"/>
    <mergeCell ref="B193:AD193"/>
    <mergeCell ref="AH193:BJ193"/>
    <mergeCell ref="B194:AD194"/>
    <mergeCell ref="AH194:BJ194"/>
    <mergeCell ref="H190:V190"/>
    <mergeCell ref="AN190:BB190"/>
    <mergeCell ref="B191:E191"/>
    <mergeCell ref="F191:N191"/>
    <mergeCell ref="O191:T191"/>
    <mergeCell ref="U191:W191"/>
    <mergeCell ref="X191:AD191"/>
    <mergeCell ref="AH191:AK191"/>
    <mergeCell ref="AL191:AT191"/>
    <mergeCell ref="AU191:AZ191"/>
    <mergeCell ref="BC188:BF188"/>
    <mergeCell ref="BG188:BJ188"/>
    <mergeCell ref="BC189:BF190"/>
    <mergeCell ref="BG189:BJ190"/>
    <mergeCell ref="B189:G190"/>
    <mergeCell ref="H189:V189"/>
    <mergeCell ref="W189:Z190"/>
    <mergeCell ref="AA189:AD190"/>
    <mergeCell ref="AH189:AM190"/>
    <mergeCell ref="AN189:BB189"/>
    <mergeCell ref="B186:AD186"/>
    <mergeCell ref="AH186:BJ186"/>
    <mergeCell ref="E187:AD187"/>
    <mergeCell ref="AK187:BJ187"/>
    <mergeCell ref="B188:G188"/>
    <mergeCell ref="H188:V188"/>
    <mergeCell ref="W188:Z188"/>
    <mergeCell ref="AA188:AD188"/>
    <mergeCell ref="AH188:AM188"/>
    <mergeCell ref="AN188:BB188"/>
    <mergeCell ref="AL183:AT183"/>
    <mergeCell ref="AU183:AZ183"/>
    <mergeCell ref="BA183:BC183"/>
    <mergeCell ref="BD183:BJ183"/>
    <mergeCell ref="B185:AD185"/>
    <mergeCell ref="AH185:BJ185"/>
    <mergeCell ref="BC181:BF182"/>
    <mergeCell ref="BG181:BJ182"/>
    <mergeCell ref="H182:V182"/>
    <mergeCell ref="AN182:BB182"/>
    <mergeCell ref="B183:E183"/>
    <mergeCell ref="F183:N183"/>
    <mergeCell ref="O183:T183"/>
    <mergeCell ref="U183:W183"/>
    <mergeCell ref="X183:AD183"/>
    <mergeCell ref="AH183:AK183"/>
    <mergeCell ref="B181:G182"/>
    <mergeCell ref="H181:V181"/>
    <mergeCell ref="W181:Z182"/>
    <mergeCell ref="AA181:AD182"/>
    <mergeCell ref="AH181:AM182"/>
    <mergeCell ref="AN181:BB181"/>
    <mergeCell ref="E179:AD179"/>
    <mergeCell ref="AK179:BJ179"/>
    <mergeCell ref="B180:G180"/>
    <mergeCell ref="H180:V180"/>
    <mergeCell ref="W180:Z180"/>
    <mergeCell ref="AA180:AD180"/>
    <mergeCell ref="AH180:AM180"/>
    <mergeCell ref="AN180:BB180"/>
    <mergeCell ref="BC180:BF180"/>
    <mergeCell ref="BG180:BJ180"/>
    <mergeCell ref="BA175:BC175"/>
    <mergeCell ref="BD175:BJ175"/>
    <mergeCell ref="B177:AD177"/>
    <mergeCell ref="AH177:BJ177"/>
    <mergeCell ref="B178:AD178"/>
    <mergeCell ref="AH178:BJ178"/>
    <mergeCell ref="H174:V174"/>
    <mergeCell ref="AN174:BB174"/>
    <mergeCell ref="B175:E175"/>
    <mergeCell ref="F175:N175"/>
    <mergeCell ref="O175:T175"/>
    <mergeCell ref="U175:W175"/>
    <mergeCell ref="X175:AD175"/>
    <mergeCell ref="AH175:AK175"/>
    <mergeCell ref="AL175:AT175"/>
    <mergeCell ref="AU175:AZ175"/>
    <mergeCell ref="BC172:BF172"/>
    <mergeCell ref="BG172:BJ172"/>
    <mergeCell ref="B173:G174"/>
    <mergeCell ref="H173:V173"/>
    <mergeCell ref="W173:Z174"/>
    <mergeCell ref="AA173:AD174"/>
    <mergeCell ref="AH173:AM174"/>
    <mergeCell ref="AN173:BB173"/>
    <mergeCell ref="BC173:BF174"/>
    <mergeCell ref="BG173:BJ174"/>
    <mergeCell ref="B170:AD170"/>
    <mergeCell ref="AH170:BJ170"/>
    <mergeCell ref="E171:AD171"/>
    <mergeCell ref="AK171:BJ171"/>
    <mergeCell ref="B172:G172"/>
    <mergeCell ref="H172:V172"/>
    <mergeCell ref="W172:Z172"/>
    <mergeCell ref="AA172:AD172"/>
    <mergeCell ref="AH172:AM172"/>
    <mergeCell ref="AN172:BB172"/>
    <mergeCell ref="AL167:AT167"/>
    <mergeCell ref="AU167:AZ167"/>
    <mergeCell ref="BA167:BC167"/>
    <mergeCell ref="BD167:BJ167"/>
    <mergeCell ref="B169:AD169"/>
    <mergeCell ref="AH169:BJ169"/>
    <mergeCell ref="BC165:BF166"/>
    <mergeCell ref="BG165:BJ166"/>
    <mergeCell ref="H166:V166"/>
    <mergeCell ref="AN166:BB166"/>
    <mergeCell ref="B167:E167"/>
    <mergeCell ref="F167:N167"/>
    <mergeCell ref="O167:T167"/>
    <mergeCell ref="U167:W167"/>
    <mergeCell ref="X167:AD167"/>
    <mergeCell ref="AH167:AK167"/>
    <mergeCell ref="B165:G166"/>
    <mergeCell ref="H165:V165"/>
    <mergeCell ref="W165:Z166"/>
    <mergeCell ref="AA165:AD166"/>
    <mergeCell ref="AH165:AM166"/>
    <mergeCell ref="AN165:BB165"/>
    <mergeCell ref="E163:AD163"/>
    <mergeCell ref="AK163:BJ163"/>
    <mergeCell ref="B164:G164"/>
    <mergeCell ref="H164:V164"/>
    <mergeCell ref="W164:Z164"/>
    <mergeCell ref="AA164:AD164"/>
    <mergeCell ref="AH164:AM164"/>
    <mergeCell ref="AN164:BB164"/>
    <mergeCell ref="BC164:BF164"/>
    <mergeCell ref="BG164:BJ164"/>
    <mergeCell ref="BA159:BC159"/>
    <mergeCell ref="BD159:BJ159"/>
    <mergeCell ref="B161:AD161"/>
    <mergeCell ref="AH161:BJ161"/>
    <mergeCell ref="B162:AD162"/>
    <mergeCell ref="AH162:BJ162"/>
    <mergeCell ref="H158:V158"/>
    <mergeCell ref="AN158:BB158"/>
    <mergeCell ref="B159:E159"/>
    <mergeCell ref="F159:N159"/>
    <mergeCell ref="O159:T159"/>
    <mergeCell ref="U159:W159"/>
    <mergeCell ref="X159:AD159"/>
    <mergeCell ref="AH159:AK159"/>
    <mergeCell ref="AL159:AT159"/>
    <mergeCell ref="AU159:AZ159"/>
    <mergeCell ref="BC156:BF156"/>
    <mergeCell ref="BG156:BJ156"/>
    <mergeCell ref="B157:G158"/>
    <mergeCell ref="H157:V157"/>
    <mergeCell ref="W157:Z158"/>
    <mergeCell ref="AA157:AD158"/>
    <mergeCell ref="AH157:AM158"/>
    <mergeCell ref="AN157:BB157"/>
    <mergeCell ref="BC157:BF158"/>
    <mergeCell ref="BG157:BJ158"/>
    <mergeCell ref="B154:AD154"/>
    <mergeCell ref="AH154:BJ154"/>
    <mergeCell ref="E155:AD155"/>
    <mergeCell ref="AK155:BJ155"/>
    <mergeCell ref="B156:G156"/>
    <mergeCell ref="H156:V156"/>
    <mergeCell ref="W156:Z156"/>
    <mergeCell ref="AA156:AD156"/>
    <mergeCell ref="AH156:AM156"/>
    <mergeCell ref="AN156:BB156"/>
    <mergeCell ref="AL151:AT151"/>
    <mergeCell ref="AU151:AZ151"/>
    <mergeCell ref="BA151:BC151"/>
    <mergeCell ref="BD151:BJ151"/>
    <mergeCell ref="B153:AD153"/>
    <mergeCell ref="AH153:BJ153"/>
    <mergeCell ref="BC149:BF150"/>
    <mergeCell ref="BG149:BJ150"/>
    <mergeCell ref="H150:V150"/>
    <mergeCell ref="AN150:BB150"/>
    <mergeCell ref="B151:E151"/>
    <mergeCell ref="F151:N151"/>
    <mergeCell ref="O151:T151"/>
    <mergeCell ref="U151:W151"/>
    <mergeCell ref="X151:AD151"/>
    <mergeCell ref="AH151:AK151"/>
    <mergeCell ref="B149:G150"/>
    <mergeCell ref="H149:V149"/>
    <mergeCell ref="W149:Z150"/>
    <mergeCell ref="AA149:AD150"/>
    <mergeCell ref="AH149:AM150"/>
    <mergeCell ref="AN149:BB149"/>
    <mergeCell ref="E147:AD147"/>
    <mergeCell ref="AK147:BJ147"/>
    <mergeCell ref="B148:G148"/>
    <mergeCell ref="H148:V148"/>
    <mergeCell ref="W148:Z148"/>
    <mergeCell ref="AA148:AD148"/>
    <mergeCell ref="AH148:AM148"/>
    <mergeCell ref="AN148:BB148"/>
    <mergeCell ref="BC148:BF148"/>
    <mergeCell ref="BG148:BJ148"/>
    <mergeCell ref="BA143:BC143"/>
    <mergeCell ref="BD143:BJ143"/>
    <mergeCell ref="B145:AD145"/>
    <mergeCell ref="AH145:BJ145"/>
    <mergeCell ref="B146:AD146"/>
    <mergeCell ref="AH146:BJ146"/>
    <mergeCell ref="H142:V142"/>
    <mergeCell ref="AN142:BB142"/>
    <mergeCell ref="B143:E143"/>
    <mergeCell ref="F143:N143"/>
    <mergeCell ref="O143:T143"/>
    <mergeCell ref="U143:W143"/>
    <mergeCell ref="X143:AD143"/>
    <mergeCell ref="AH143:AK143"/>
    <mergeCell ref="AL143:AT143"/>
    <mergeCell ref="AU143:AZ143"/>
    <mergeCell ref="BC140:BF140"/>
    <mergeCell ref="BG140:BJ140"/>
    <mergeCell ref="B141:G142"/>
    <mergeCell ref="H141:V141"/>
    <mergeCell ref="W141:Z142"/>
    <mergeCell ref="AA141:AD142"/>
    <mergeCell ref="AH141:AM142"/>
    <mergeCell ref="AN141:BB141"/>
    <mergeCell ref="BC141:BF142"/>
    <mergeCell ref="BG141:BJ142"/>
    <mergeCell ref="B138:AD138"/>
    <mergeCell ref="AH138:BJ138"/>
    <mergeCell ref="E139:AD139"/>
    <mergeCell ref="AK139:BJ139"/>
    <mergeCell ref="B140:G140"/>
    <mergeCell ref="H140:V140"/>
    <mergeCell ref="W140:Z140"/>
    <mergeCell ref="AA140:AD140"/>
    <mergeCell ref="AH140:AM140"/>
    <mergeCell ref="AN140:BB140"/>
    <mergeCell ref="AL135:AT135"/>
    <mergeCell ref="AU135:AZ135"/>
    <mergeCell ref="BA135:BC135"/>
    <mergeCell ref="BD135:BJ135"/>
    <mergeCell ref="B137:AD137"/>
    <mergeCell ref="AH137:BJ137"/>
    <mergeCell ref="BC133:BF134"/>
    <mergeCell ref="BG133:BJ134"/>
    <mergeCell ref="H134:V134"/>
    <mergeCell ref="AN134:BB134"/>
    <mergeCell ref="B135:E135"/>
    <mergeCell ref="F135:N135"/>
    <mergeCell ref="O135:T135"/>
    <mergeCell ref="U135:W135"/>
    <mergeCell ref="X135:AD135"/>
    <mergeCell ref="AH135:AK135"/>
    <mergeCell ref="B133:G134"/>
    <mergeCell ref="H133:V133"/>
    <mergeCell ref="W133:Z134"/>
    <mergeCell ref="AA133:AD134"/>
    <mergeCell ref="AH133:AM134"/>
    <mergeCell ref="AN133:BB133"/>
    <mergeCell ref="E131:AD131"/>
    <mergeCell ref="AK131:BJ131"/>
    <mergeCell ref="B132:G132"/>
    <mergeCell ref="H132:V132"/>
    <mergeCell ref="W132:Z132"/>
    <mergeCell ref="AA132:AD132"/>
    <mergeCell ref="AH132:AM132"/>
    <mergeCell ref="AN132:BB132"/>
    <mergeCell ref="BC132:BF132"/>
    <mergeCell ref="BG132:BJ132"/>
    <mergeCell ref="BA127:BC127"/>
    <mergeCell ref="BD127:BJ127"/>
    <mergeCell ref="B129:AD129"/>
    <mergeCell ref="AH129:BJ129"/>
    <mergeCell ref="B130:AD130"/>
    <mergeCell ref="AH130:BJ130"/>
    <mergeCell ref="H126:V126"/>
    <mergeCell ref="AN126:BB126"/>
    <mergeCell ref="B127:E127"/>
    <mergeCell ref="F127:N127"/>
    <mergeCell ref="O127:T127"/>
    <mergeCell ref="U127:W127"/>
    <mergeCell ref="X127:AD127"/>
    <mergeCell ref="AH127:AK127"/>
    <mergeCell ref="AL127:AT127"/>
    <mergeCell ref="AU127:AZ127"/>
    <mergeCell ref="BC124:BF124"/>
    <mergeCell ref="BG124:BJ124"/>
    <mergeCell ref="B125:G126"/>
    <mergeCell ref="H125:V125"/>
    <mergeCell ref="W125:Z126"/>
    <mergeCell ref="AA125:AD126"/>
    <mergeCell ref="AH125:AM126"/>
    <mergeCell ref="AN125:BB125"/>
    <mergeCell ref="BC125:BF126"/>
    <mergeCell ref="BG125:BJ126"/>
    <mergeCell ref="B122:AD122"/>
    <mergeCell ref="AH122:BJ122"/>
    <mergeCell ref="E123:AD123"/>
    <mergeCell ref="AK123:BJ123"/>
    <mergeCell ref="B124:G124"/>
    <mergeCell ref="H124:V124"/>
    <mergeCell ref="W124:Z124"/>
    <mergeCell ref="AA124:AD124"/>
    <mergeCell ref="AH124:AM124"/>
    <mergeCell ref="AN124:BB124"/>
    <mergeCell ref="AL119:AT119"/>
    <mergeCell ref="AU119:AZ119"/>
    <mergeCell ref="BA119:BC119"/>
    <mergeCell ref="BD119:BJ119"/>
    <mergeCell ref="B121:AD121"/>
    <mergeCell ref="AH121:BJ121"/>
    <mergeCell ref="BC117:BF118"/>
    <mergeCell ref="BG117:BJ118"/>
    <mergeCell ref="H118:V118"/>
    <mergeCell ref="AN118:BB118"/>
    <mergeCell ref="B119:E119"/>
    <mergeCell ref="F119:N119"/>
    <mergeCell ref="O119:T119"/>
    <mergeCell ref="U119:W119"/>
    <mergeCell ref="X119:AD119"/>
    <mergeCell ref="AH119:AK119"/>
    <mergeCell ref="B117:G118"/>
    <mergeCell ref="H117:V117"/>
    <mergeCell ref="W117:Z118"/>
    <mergeCell ref="AA117:AD118"/>
    <mergeCell ref="AH117:AM118"/>
    <mergeCell ref="AN117:BB117"/>
    <mergeCell ref="E115:AD115"/>
    <mergeCell ref="AK115:BJ115"/>
    <mergeCell ref="B116:G116"/>
    <mergeCell ref="H116:V116"/>
    <mergeCell ref="W116:Z116"/>
    <mergeCell ref="AA116:AD116"/>
    <mergeCell ref="AH116:AM116"/>
    <mergeCell ref="AN116:BB116"/>
    <mergeCell ref="BC116:BF116"/>
    <mergeCell ref="BG116:BJ116"/>
    <mergeCell ref="BA111:BC111"/>
    <mergeCell ref="BD111:BJ111"/>
    <mergeCell ref="B113:AD113"/>
    <mergeCell ref="AH113:BJ113"/>
    <mergeCell ref="B114:AD114"/>
    <mergeCell ref="AH114:BJ114"/>
    <mergeCell ref="H110:V110"/>
    <mergeCell ref="AN110:BB110"/>
    <mergeCell ref="B111:E111"/>
    <mergeCell ref="F111:N111"/>
    <mergeCell ref="O111:T111"/>
    <mergeCell ref="U111:W111"/>
    <mergeCell ref="X111:AD111"/>
    <mergeCell ref="AH111:AK111"/>
    <mergeCell ref="AL111:AT111"/>
    <mergeCell ref="AU111:AZ111"/>
    <mergeCell ref="BC108:BF108"/>
    <mergeCell ref="BG108:BJ108"/>
    <mergeCell ref="B109:G110"/>
    <mergeCell ref="H109:V109"/>
    <mergeCell ref="W109:Z110"/>
    <mergeCell ref="AA109:AD110"/>
    <mergeCell ref="AH109:AM110"/>
    <mergeCell ref="AN109:BB109"/>
    <mergeCell ref="BC109:BF110"/>
    <mergeCell ref="BG109:BJ110"/>
    <mergeCell ref="B106:AD106"/>
    <mergeCell ref="AH106:BJ106"/>
    <mergeCell ref="E107:AD107"/>
    <mergeCell ref="AK107:BJ107"/>
    <mergeCell ref="B108:G108"/>
    <mergeCell ref="H108:V108"/>
    <mergeCell ref="W108:Z108"/>
    <mergeCell ref="AA108:AD108"/>
    <mergeCell ref="AH108:AM108"/>
    <mergeCell ref="AN108:BB108"/>
    <mergeCell ref="AL103:AT103"/>
    <mergeCell ref="AU103:AZ103"/>
    <mergeCell ref="BA103:BC103"/>
    <mergeCell ref="BD103:BJ103"/>
    <mergeCell ref="B105:AD105"/>
    <mergeCell ref="AH105:BJ105"/>
    <mergeCell ref="BC101:BF102"/>
    <mergeCell ref="BG101:BJ102"/>
    <mergeCell ref="H102:V102"/>
    <mergeCell ref="AN102:BB102"/>
    <mergeCell ref="B103:E103"/>
    <mergeCell ref="F103:N103"/>
    <mergeCell ref="O103:T103"/>
    <mergeCell ref="U103:W103"/>
    <mergeCell ref="X103:AD103"/>
    <mergeCell ref="AH103:AK103"/>
    <mergeCell ref="B101:G102"/>
    <mergeCell ref="H101:V101"/>
    <mergeCell ref="W101:Z102"/>
    <mergeCell ref="AA101:AD102"/>
    <mergeCell ref="AH101:AM102"/>
    <mergeCell ref="AN101:BB101"/>
    <mergeCell ref="E99:AD99"/>
    <mergeCell ref="AK99:BJ99"/>
    <mergeCell ref="B100:G100"/>
    <mergeCell ref="H100:V100"/>
    <mergeCell ref="W100:Z100"/>
    <mergeCell ref="AA100:AD100"/>
    <mergeCell ref="AH100:AM100"/>
    <mergeCell ref="AN100:BB100"/>
    <mergeCell ref="BC100:BF100"/>
    <mergeCell ref="BG100:BJ100"/>
    <mergeCell ref="BA95:BC95"/>
    <mergeCell ref="BD95:BJ95"/>
    <mergeCell ref="B97:AD97"/>
    <mergeCell ref="AH97:BJ97"/>
    <mergeCell ref="B98:AD98"/>
    <mergeCell ref="AH98:BJ98"/>
    <mergeCell ref="H94:V94"/>
    <mergeCell ref="AN94:BB94"/>
    <mergeCell ref="B95:E95"/>
    <mergeCell ref="F95:N95"/>
    <mergeCell ref="O95:T95"/>
    <mergeCell ref="U95:W95"/>
    <mergeCell ref="X95:AD95"/>
    <mergeCell ref="AH95:AK95"/>
    <mergeCell ref="AL95:AT95"/>
    <mergeCell ref="AU95:AZ95"/>
    <mergeCell ref="BC92:BF92"/>
    <mergeCell ref="BG92:BJ92"/>
    <mergeCell ref="B93:G94"/>
    <mergeCell ref="H93:V93"/>
    <mergeCell ref="W93:Z94"/>
    <mergeCell ref="AA93:AD94"/>
    <mergeCell ref="AH93:AM94"/>
    <mergeCell ref="AN93:BB93"/>
    <mergeCell ref="BC93:BF94"/>
    <mergeCell ref="BG93:BJ94"/>
    <mergeCell ref="B90:AD90"/>
    <mergeCell ref="AH90:BJ90"/>
    <mergeCell ref="E91:AD91"/>
    <mergeCell ref="AK91:BJ91"/>
    <mergeCell ref="B92:G92"/>
    <mergeCell ref="H92:V92"/>
    <mergeCell ref="W92:Z92"/>
    <mergeCell ref="AA92:AD92"/>
    <mergeCell ref="AH92:AM92"/>
    <mergeCell ref="AN92:BB92"/>
    <mergeCell ref="AL87:AT87"/>
    <mergeCell ref="AU87:AZ87"/>
    <mergeCell ref="BA87:BC87"/>
    <mergeCell ref="BD87:BJ87"/>
    <mergeCell ref="B89:AD89"/>
    <mergeCell ref="AH89:BJ89"/>
    <mergeCell ref="BC85:BF86"/>
    <mergeCell ref="BG85:BJ86"/>
    <mergeCell ref="H86:V86"/>
    <mergeCell ref="AN86:BB86"/>
    <mergeCell ref="B87:E87"/>
    <mergeCell ref="F87:N87"/>
    <mergeCell ref="O87:T87"/>
    <mergeCell ref="U87:W87"/>
    <mergeCell ref="X87:AD87"/>
    <mergeCell ref="AH87:AK87"/>
    <mergeCell ref="B85:G86"/>
    <mergeCell ref="H85:V85"/>
    <mergeCell ref="W85:Z86"/>
    <mergeCell ref="AA85:AD86"/>
    <mergeCell ref="AH85:AM86"/>
    <mergeCell ref="AN85:BB85"/>
    <mergeCell ref="E83:AD83"/>
    <mergeCell ref="AK83:BJ83"/>
    <mergeCell ref="B84:G84"/>
    <mergeCell ref="H84:V84"/>
    <mergeCell ref="W84:Z84"/>
    <mergeCell ref="AA84:AD84"/>
    <mergeCell ref="AH84:AM84"/>
    <mergeCell ref="AN84:BB84"/>
    <mergeCell ref="BC84:BF84"/>
    <mergeCell ref="BG84:BJ84"/>
    <mergeCell ref="BA79:BC79"/>
    <mergeCell ref="BD79:BJ79"/>
    <mergeCell ref="B81:AD81"/>
    <mergeCell ref="AH81:BJ81"/>
    <mergeCell ref="B82:AD82"/>
    <mergeCell ref="AH82:BJ82"/>
    <mergeCell ref="H78:V78"/>
    <mergeCell ref="AN78:BB78"/>
    <mergeCell ref="B79:E79"/>
    <mergeCell ref="F79:N79"/>
    <mergeCell ref="O79:T79"/>
    <mergeCell ref="U79:W79"/>
    <mergeCell ref="X79:AD79"/>
    <mergeCell ref="AH79:AK79"/>
    <mergeCell ref="AL79:AT79"/>
    <mergeCell ref="AU79:AZ79"/>
    <mergeCell ref="BC76:BF76"/>
    <mergeCell ref="BG76:BJ76"/>
    <mergeCell ref="B77:G78"/>
    <mergeCell ref="H77:V77"/>
    <mergeCell ref="W77:Z78"/>
    <mergeCell ref="AA77:AD78"/>
    <mergeCell ref="AH77:AM78"/>
    <mergeCell ref="AN77:BB77"/>
    <mergeCell ref="BC77:BF78"/>
    <mergeCell ref="BG77:BJ78"/>
    <mergeCell ref="B74:AD74"/>
    <mergeCell ref="AH74:BJ74"/>
    <mergeCell ref="E75:AD75"/>
    <mergeCell ref="AK75:BJ75"/>
    <mergeCell ref="B76:G76"/>
    <mergeCell ref="H76:V76"/>
    <mergeCell ref="W76:Z76"/>
    <mergeCell ref="AA76:AD76"/>
    <mergeCell ref="AH76:AM76"/>
    <mergeCell ref="AN76:BB76"/>
    <mergeCell ref="AL71:AT71"/>
    <mergeCell ref="AU71:AZ71"/>
    <mergeCell ref="BA71:BC71"/>
    <mergeCell ref="BD71:BJ71"/>
    <mergeCell ref="B73:AD73"/>
    <mergeCell ref="AH73:BJ73"/>
    <mergeCell ref="BC69:BF70"/>
    <mergeCell ref="BG69:BJ70"/>
    <mergeCell ref="H70:V70"/>
    <mergeCell ref="AN70:BB70"/>
    <mergeCell ref="B71:E71"/>
    <mergeCell ref="F71:N71"/>
    <mergeCell ref="O71:T71"/>
    <mergeCell ref="U71:W71"/>
    <mergeCell ref="X71:AD71"/>
    <mergeCell ref="AH71:AK71"/>
    <mergeCell ref="B69:G70"/>
    <mergeCell ref="H69:V69"/>
    <mergeCell ref="W69:Z70"/>
    <mergeCell ref="AA69:AD70"/>
    <mergeCell ref="AH69:AM70"/>
    <mergeCell ref="AN69:BB69"/>
    <mergeCell ref="E67:AD67"/>
    <mergeCell ref="AK67:BJ67"/>
    <mergeCell ref="B68:G68"/>
    <mergeCell ref="H68:V68"/>
    <mergeCell ref="W68:Z68"/>
    <mergeCell ref="AA68:AD68"/>
    <mergeCell ref="AH68:AM68"/>
    <mergeCell ref="AN68:BB68"/>
    <mergeCell ref="BC68:BF68"/>
    <mergeCell ref="BG68:BJ68"/>
    <mergeCell ref="BA63:BC63"/>
    <mergeCell ref="BD63:BJ63"/>
    <mergeCell ref="B65:AD65"/>
    <mergeCell ref="AH65:BJ65"/>
    <mergeCell ref="B66:AD66"/>
    <mergeCell ref="AH66:BJ66"/>
    <mergeCell ref="H62:V62"/>
    <mergeCell ref="AN62:BB62"/>
    <mergeCell ref="B63:E63"/>
    <mergeCell ref="F63:N63"/>
    <mergeCell ref="O63:T63"/>
    <mergeCell ref="U63:W63"/>
    <mergeCell ref="X63:AD63"/>
    <mergeCell ref="AH63:AK63"/>
    <mergeCell ref="AL63:AT63"/>
    <mergeCell ref="AU63:AZ63"/>
    <mergeCell ref="BC60:BF60"/>
    <mergeCell ref="BG60:BJ60"/>
    <mergeCell ref="B61:G62"/>
    <mergeCell ref="H61:V61"/>
    <mergeCell ref="W61:Z62"/>
    <mergeCell ref="AA61:AD62"/>
    <mergeCell ref="AH61:AM62"/>
    <mergeCell ref="AN61:BB61"/>
    <mergeCell ref="BC61:BF62"/>
    <mergeCell ref="BG61:BJ62"/>
    <mergeCell ref="B58:AD58"/>
    <mergeCell ref="AH58:BJ58"/>
    <mergeCell ref="E59:AD59"/>
    <mergeCell ref="AK59:BJ59"/>
    <mergeCell ref="B60:G60"/>
    <mergeCell ref="H60:V60"/>
    <mergeCell ref="W60:Z60"/>
    <mergeCell ref="AA60:AD60"/>
    <mergeCell ref="AH60:AM60"/>
    <mergeCell ref="AN60:BB60"/>
    <mergeCell ref="AL55:AT55"/>
    <mergeCell ref="AU55:AZ55"/>
    <mergeCell ref="BA55:BC55"/>
    <mergeCell ref="BD55:BJ55"/>
    <mergeCell ref="B57:AD57"/>
    <mergeCell ref="AH57:BJ57"/>
    <mergeCell ref="BC53:BF54"/>
    <mergeCell ref="BG53:BJ54"/>
    <mergeCell ref="H54:V54"/>
    <mergeCell ref="AN54:BB54"/>
    <mergeCell ref="B55:E55"/>
    <mergeCell ref="F55:N55"/>
    <mergeCell ref="O55:T55"/>
    <mergeCell ref="U55:W55"/>
    <mergeCell ref="X55:AD55"/>
    <mergeCell ref="AH55:AK55"/>
    <mergeCell ref="B53:G54"/>
    <mergeCell ref="H53:V53"/>
    <mergeCell ref="W53:Z54"/>
    <mergeCell ref="AA53:AD54"/>
    <mergeCell ref="AH53:AM54"/>
    <mergeCell ref="AN53:BB53"/>
    <mergeCell ref="E51:AD51"/>
    <mergeCell ref="AK51:BJ51"/>
    <mergeCell ref="B52:G52"/>
    <mergeCell ref="H52:V52"/>
    <mergeCell ref="W52:Z52"/>
    <mergeCell ref="AA52:AD52"/>
    <mergeCell ref="AH52:AM52"/>
    <mergeCell ref="AN52:BB52"/>
    <mergeCell ref="BC52:BF52"/>
    <mergeCell ref="BG52:BJ52"/>
    <mergeCell ref="BA47:BC47"/>
    <mergeCell ref="BD47:BJ47"/>
    <mergeCell ref="B49:AD49"/>
    <mergeCell ref="AH49:BJ49"/>
    <mergeCell ref="B50:AD50"/>
    <mergeCell ref="AH50:BJ50"/>
    <mergeCell ref="H46:V46"/>
    <mergeCell ref="AN46:BB46"/>
    <mergeCell ref="B47:E47"/>
    <mergeCell ref="F47:N47"/>
    <mergeCell ref="O47:T47"/>
    <mergeCell ref="U47:W47"/>
    <mergeCell ref="X47:AD47"/>
    <mergeCell ref="AH47:AK47"/>
    <mergeCell ref="AL47:AT47"/>
    <mergeCell ref="AU47:AZ47"/>
    <mergeCell ref="BC44:BF44"/>
    <mergeCell ref="BG44:BJ44"/>
    <mergeCell ref="B45:G46"/>
    <mergeCell ref="H45:V45"/>
    <mergeCell ref="W45:Z46"/>
    <mergeCell ref="AA45:AD46"/>
    <mergeCell ref="AH45:AM46"/>
    <mergeCell ref="AN45:BB45"/>
    <mergeCell ref="BC45:BF46"/>
    <mergeCell ref="BG45:BJ46"/>
    <mergeCell ref="B42:AD42"/>
    <mergeCell ref="AH42:BJ42"/>
    <mergeCell ref="E43:AD43"/>
    <mergeCell ref="AK43:BJ43"/>
    <mergeCell ref="B44:G44"/>
    <mergeCell ref="H44:V44"/>
    <mergeCell ref="W44:Z44"/>
    <mergeCell ref="AA44:AD44"/>
    <mergeCell ref="AH44:AM44"/>
    <mergeCell ref="AN44:BB44"/>
    <mergeCell ref="AL39:AT39"/>
    <mergeCell ref="AU39:AZ39"/>
    <mergeCell ref="BA39:BC39"/>
    <mergeCell ref="BD39:BJ39"/>
    <mergeCell ref="B41:AD41"/>
    <mergeCell ref="AH41:BJ41"/>
    <mergeCell ref="BC37:BF38"/>
    <mergeCell ref="BG37:BJ38"/>
    <mergeCell ref="H38:V38"/>
    <mergeCell ref="AN38:BB38"/>
    <mergeCell ref="B39:E39"/>
    <mergeCell ref="F39:N39"/>
    <mergeCell ref="O39:T39"/>
    <mergeCell ref="U39:W39"/>
    <mergeCell ref="X39:AD39"/>
    <mergeCell ref="AH39:AK39"/>
    <mergeCell ref="B37:G38"/>
    <mergeCell ref="H37:V37"/>
    <mergeCell ref="W37:Z38"/>
    <mergeCell ref="AA37:AD38"/>
    <mergeCell ref="AH37:AM38"/>
    <mergeCell ref="AN37:BB37"/>
    <mergeCell ref="E35:AD35"/>
    <mergeCell ref="AK35:BJ35"/>
    <mergeCell ref="B36:G36"/>
    <mergeCell ref="H36:V36"/>
    <mergeCell ref="W36:Z36"/>
    <mergeCell ref="AA36:AD36"/>
    <mergeCell ref="AH36:AM36"/>
    <mergeCell ref="AN36:BB36"/>
    <mergeCell ref="BC36:BF36"/>
    <mergeCell ref="BG36:BJ36"/>
    <mergeCell ref="BA31:BC31"/>
    <mergeCell ref="BD31:BJ31"/>
    <mergeCell ref="B33:AD33"/>
    <mergeCell ref="AH33:BJ33"/>
    <mergeCell ref="B34:AD34"/>
    <mergeCell ref="AH34:BJ34"/>
    <mergeCell ref="H30:V30"/>
    <mergeCell ref="AN30:BB30"/>
    <mergeCell ref="B31:E31"/>
    <mergeCell ref="F31:N31"/>
    <mergeCell ref="O31:T31"/>
    <mergeCell ref="U31:W31"/>
    <mergeCell ref="X31:AD31"/>
    <mergeCell ref="AH31:AK31"/>
    <mergeCell ref="AL31:AT31"/>
    <mergeCell ref="AU31:AZ31"/>
    <mergeCell ref="BC28:BF28"/>
    <mergeCell ref="BG28:BJ28"/>
    <mergeCell ref="B29:G30"/>
    <mergeCell ref="H29:V29"/>
    <mergeCell ref="W29:Z30"/>
    <mergeCell ref="AA29:AD30"/>
    <mergeCell ref="AH29:AM30"/>
    <mergeCell ref="AN29:BB29"/>
    <mergeCell ref="BC29:BF30"/>
    <mergeCell ref="BG29:BJ30"/>
    <mergeCell ref="B26:AD26"/>
    <mergeCell ref="AH26:BJ26"/>
    <mergeCell ref="E27:AD27"/>
    <mergeCell ref="AK27:BJ27"/>
    <mergeCell ref="B28:G28"/>
    <mergeCell ref="H28:V28"/>
    <mergeCell ref="W28:Z28"/>
    <mergeCell ref="AA28:AD28"/>
    <mergeCell ref="AH28:AM28"/>
    <mergeCell ref="AN28:BB28"/>
    <mergeCell ref="AL23:AT23"/>
    <mergeCell ref="AU23:AZ23"/>
    <mergeCell ref="BA23:BC23"/>
    <mergeCell ref="BD23:BJ23"/>
    <mergeCell ref="B25:AD25"/>
    <mergeCell ref="AH25:BJ25"/>
    <mergeCell ref="BC21:BF22"/>
    <mergeCell ref="BG21:BJ22"/>
    <mergeCell ref="H22:V22"/>
    <mergeCell ref="AN22:BB22"/>
    <mergeCell ref="B23:E23"/>
    <mergeCell ref="F23:N23"/>
    <mergeCell ref="O23:T23"/>
    <mergeCell ref="U23:W23"/>
    <mergeCell ref="X23:AD23"/>
    <mergeCell ref="AH23:AK23"/>
    <mergeCell ref="B21:G22"/>
    <mergeCell ref="H21:V21"/>
    <mergeCell ref="W21:Z22"/>
    <mergeCell ref="AA21:AD22"/>
    <mergeCell ref="AH21:AM22"/>
    <mergeCell ref="AN21:BB21"/>
    <mergeCell ref="E19:AD19"/>
    <mergeCell ref="AK19:BJ19"/>
    <mergeCell ref="B20:G20"/>
    <mergeCell ref="H20:V20"/>
    <mergeCell ref="W20:Z20"/>
    <mergeCell ref="AA20:AD20"/>
    <mergeCell ref="AH20:AM20"/>
    <mergeCell ref="AN20:BB20"/>
    <mergeCell ref="BC20:BF20"/>
    <mergeCell ref="BG20:BJ20"/>
    <mergeCell ref="BA15:BC15"/>
    <mergeCell ref="BD15:BJ15"/>
    <mergeCell ref="B17:AD17"/>
    <mergeCell ref="AH17:BJ17"/>
    <mergeCell ref="B18:AD18"/>
    <mergeCell ref="AH18:BJ18"/>
    <mergeCell ref="H14:V14"/>
    <mergeCell ref="AN14:BB14"/>
    <mergeCell ref="B15:E15"/>
    <mergeCell ref="F15:N15"/>
    <mergeCell ref="O15:T15"/>
    <mergeCell ref="U15:W15"/>
    <mergeCell ref="X15:AD15"/>
    <mergeCell ref="AH15:AK15"/>
    <mergeCell ref="AL15:AT15"/>
    <mergeCell ref="AU15:AZ15"/>
    <mergeCell ref="BC12:BF12"/>
    <mergeCell ref="BG12:BJ12"/>
    <mergeCell ref="B13:G14"/>
    <mergeCell ref="H13:V13"/>
    <mergeCell ref="W13:Z14"/>
    <mergeCell ref="AA13:AD14"/>
    <mergeCell ref="AH13:AM14"/>
    <mergeCell ref="AN13:BB13"/>
    <mergeCell ref="BC13:BF14"/>
    <mergeCell ref="BG13:BJ14"/>
    <mergeCell ref="B12:G12"/>
    <mergeCell ref="H12:V12"/>
    <mergeCell ref="W12:Z12"/>
    <mergeCell ref="AA12:AD12"/>
    <mergeCell ref="AH12:AM12"/>
    <mergeCell ref="AN12:BB12"/>
    <mergeCell ref="B9:AD9"/>
    <mergeCell ref="AH9:BJ9"/>
    <mergeCell ref="B10:AD10"/>
    <mergeCell ref="AH10:BJ10"/>
    <mergeCell ref="E11:AD11"/>
    <mergeCell ref="AK11:BJ11"/>
    <mergeCell ref="AH5:AM6"/>
    <mergeCell ref="AN5:BB5"/>
    <mergeCell ref="BC5:BF6"/>
    <mergeCell ref="BG5:BJ6"/>
    <mergeCell ref="AN6:BB6"/>
    <mergeCell ref="AH7:AK7"/>
    <mergeCell ref="AL7:AT7"/>
    <mergeCell ref="AU7:AZ7"/>
    <mergeCell ref="BA7:BC7"/>
    <mergeCell ref="BD7:BJ7"/>
    <mergeCell ref="AH1:BJ1"/>
    <mergeCell ref="AH2:BJ2"/>
    <mergeCell ref="AK3:BJ3"/>
    <mergeCell ref="AH4:AM4"/>
    <mergeCell ref="AN4:BB4"/>
    <mergeCell ref="BC4:BF4"/>
    <mergeCell ref="BG4:BJ4"/>
    <mergeCell ref="B7:E7"/>
    <mergeCell ref="F7:N7"/>
    <mergeCell ref="O7:T7"/>
    <mergeCell ref="U7:W7"/>
    <mergeCell ref="X7:AD7"/>
    <mergeCell ref="B5:G6"/>
    <mergeCell ref="AA5:AD6"/>
    <mergeCell ref="W5:Z6"/>
    <mergeCell ref="H6:V6"/>
    <mergeCell ref="H5:V5"/>
    <mergeCell ref="B1:AD1"/>
    <mergeCell ref="B2:AD2"/>
    <mergeCell ref="E3:AD3"/>
    <mergeCell ref="AA4:AD4"/>
    <mergeCell ref="W4:Z4"/>
    <mergeCell ref="B4:G4"/>
    <mergeCell ref="H4:V4"/>
  </mergeCells>
  <printOptions/>
  <pageMargins left="0.17" right="0.17" top="0.31" bottom="0.19" header="0.16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175"/>
  <sheetViews>
    <sheetView zoomScalePageLayoutView="0" workbookViewId="0" topLeftCell="A1">
      <selection activeCell="B1" sqref="B1:AD1"/>
    </sheetView>
  </sheetViews>
  <sheetFormatPr defaultColWidth="9.00390625" defaultRowHeight="13.5"/>
  <cols>
    <col min="1" max="9" width="1.625" style="0" customWidth="1"/>
    <col min="10" max="10" width="1.37890625" style="0" customWidth="1"/>
    <col min="11" max="63" width="1.625" style="0" customWidth="1"/>
    <col min="64" max="64" width="2.00390625" style="0" customWidth="1"/>
    <col min="65" max="104" width="1.625" style="0" customWidth="1"/>
  </cols>
  <sheetData>
    <row r="1" spans="2:62" ht="22.5" customHeight="1">
      <c r="B1" s="42" t="s">
        <v>92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4"/>
      <c r="AH1" s="42" t="s">
        <v>92</v>
      </c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4"/>
    </row>
    <row r="2" spans="1:62" ht="22.5" customHeight="1">
      <c r="A2" s="29"/>
      <c r="B2" s="45" t="s">
        <v>120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7"/>
      <c r="AG2" s="29"/>
      <c r="AH2" s="45" t="s">
        <v>120</v>
      </c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7"/>
    </row>
    <row r="3" spans="1:62" ht="24" customHeight="1">
      <c r="A3" s="32">
        <v>1</v>
      </c>
      <c r="B3" s="30" t="s">
        <v>93</v>
      </c>
      <c r="C3" s="31"/>
      <c r="D3" s="31"/>
      <c r="E3" s="48" t="str">
        <f>IF(A3="","",VLOOKUP(A3,'女子参加一覧'!$A$6:$H$49,8))</f>
        <v>共通１００ｍ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9"/>
      <c r="AG3" s="32">
        <v>2</v>
      </c>
      <c r="AH3" s="30" t="s">
        <v>93</v>
      </c>
      <c r="AI3" s="31"/>
      <c r="AJ3" s="31"/>
      <c r="AK3" s="48" t="str">
        <f>IF(AG3="","",VLOOKUP(AG3,'女子参加一覧'!$A$6:$H$49,8))</f>
        <v>共通１００ｍ</v>
      </c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9"/>
    </row>
    <row r="4" spans="2:62" ht="24" customHeight="1">
      <c r="B4" s="52" t="s">
        <v>94</v>
      </c>
      <c r="C4" s="50"/>
      <c r="D4" s="50"/>
      <c r="E4" s="50"/>
      <c r="F4" s="50"/>
      <c r="G4" s="50"/>
      <c r="H4" s="50" t="s">
        <v>95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 t="s">
        <v>1</v>
      </c>
      <c r="X4" s="50"/>
      <c r="Y4" s="50"/>
      <c r="Z4" s="50"/>
      <c r="AA4" s="50" t="s">
        <v>97</v>
      </c>
      <c r="AB4" s="50"/>
      <c r="AC4" s="50"/>
      <c r="AD4" s="51"/>
      <c r="AH4" s="52" t="s">
        <v>94</v>
      </c>
      <c r="AI4" s="50"/>
      <c r="AJ4" s="50"/>
      <c r="AK4" s="50"/>
      <c r="AL4" s="50"/>
      <c r="AM4" s="50"/>
      <c r="AN4" s="50" t="s">
        <v>95</v>
      </c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 t="s">
        <v>1</v>
      </c>
      <c r="BD4" s="50"/>
      <c r="BE4" s="50"/>
      <c r="BF4" s="50"/>
      <c r="BG4" s="50" t="s">
        <v>97</v>
      </c>
      <c r="BH4" s="50"/>
      <c r="BI4" s="50"/>
      <c r="BJ4" s="51"/>
    </row>
    <row r="5" spans="2:62" ht="18" customHeight="1">
      <c r="B5" s="52">
        <f>IF(A3="","",VLOOKUP(A3,'女子参加一覧'!$A$6:$H$49,2))</f>
        <v>0</v>
      </c>
      <c r="C5" s="50"/>
      <c r="D5" s="50"/>
      <c r="E5" s="50"/>
      <c r="F5" s="50"/>
      <c r="G5" s="50"/>
      <c r="H5" s="60">
        <f>IF(A3="","",VLOOKUP(A3,'女子参加一覧'!$A$6:$H$49,4))</f>
        <v>0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50">
        <f>IF(A3="","",VLOOKUP(A3,'女子参加一覧'!$A$6:$H$49,7))</f>
        <v>0</v>
      </c>
      <c r="X5" s="50"/>
      <c r="Y5" s="50"/>
      <c r="Z5" s="50"/>
      <c r="AA5" s="50" t="str">
        <f>IF(A3="","",VLOOKUP(A3,'女子参加一覧'!$A$6:$H$49,5))</f>
        <v>女</v>
      </c>
      <c r="AB5" s="50"/>
      <c r="AC5" s="50"/>
      <c r="AD5" s="51"/>
      <c r="AH5" s="52">
        <f>IF(AG3="","",VLOOKUP(AG3,'女子参加一覧'!$A$6:$H$49,2))</f>
        <v>0</v>
      </c>
      <c r="AI5" s="50"/>
      <c r="AJ5" s="50"/>
      <c r="AK5" s="50"/>
      <c r="AL5" s="50"/>
      <c r="AM5" s="50"/>
      <c r="AN5" s="60">
        <f>IF(AG3="","",VLOOKUP(AG3,'女子参加一覧'!$A$6:$H$49,4))</f>
        <v>0</v>
      </c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50">
        <f>IF(AG3="","",VLOOKUP(AG3,'女子参加一覧'!$A$6:$H$49,7))</f>
        <v>0</v>
      </c>
      <c r="BD5" s="50"/>
      <c r="BE5" s="50"/>
      <c r="BF5" s="50"/>
      <c r="BG5" s="50" t="str">
        <f>IF(AG3="","",VLOOKUP(AG3,'女子参加一覧'!$A$6:$H$49,5))</f>
        <v>女</v>
      </c>
      <c r="BH5" s="50"/>
      <c r="BI5" s="50"/>
      <c r="BJ5" s="51"/>
    </row>
    <row r="6" spans="2:62" ht="24" customHeight="1">
      <c r="B6" s="52"/>
      <c r="C6" s="50"/>
      <c r="D6" s="50"/>
      <c r="E6" s="50"/>
      <c r="F6" s="50"/>
      <c r="G6" s="50"/>
      <c r="H6" s="59">
        <f>IF(A3="","",VLOOKUP(A3,'女子参加一覧'!$A$6:$H$49,3))</f>
        <v>0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0"/>
      <c r="X6" s="50"/>
      <c r="Y6" s="50"/>
      <c r="Z6" s="50"/>
      <c r="AA6" s="50"/>
      <c r="AB6" s="50"/>
      <c r="AC6" s="50"/>
      <c r="AD6" s="51"/>
      <c r="AH6" s="52"/>
      <c r="AI6" s="50"/>
      <c r="AJ6" s="50"/>
      <c r="AK6" s="50"/>
      <c r="AL6" s="50"/>
      <c r="AM6" s="50"/>
      <c r="AN6" s="59">
        <f>IF(AG3="","",VLOOKUP(AG3,'女子参加一覧'!$A$6:$H$49,3))</f>
        <v>0</v>
      </c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0"/>
      <c r="BD6" s="50"/>
      <c r="BE6" s="50"/>
      <c r="BF6" s="50"/>
      <c r="BG6" s="50"/>
      <c r="BH6" s="50"/>
      <c r="BI6" s="50"/>
      <c r="BJ6" s="51"/>
    </row>
    <row r="7" spans="2:62" ht="24" customHeight="1" thickBot="1">
      <c r="B7" s="53" t="s">
        <v>96</v>
      </c>
      <c r="C7" s="54"/>
      <c r="D7" s="54"/>
      <c r="E7" s="54"/>
      <c r="F7" s="54">
        <f>IF(A3="","",VLOOKUP(A3,'女子参加一覧'!$A$6:$H$49,6))</f>
        <v>0</v>
      </c>
      <c r="G7" s="54"/>
      <c r="H7" s="54"/>
      <c r="I7" s="54"/>
      <c r="J7" s="54"/>
      <c r="K7" s="54"/>
      <c r="L7" s="54"/>
      <c r="M7" s="54"/>
      <c r="N7" s="55"/>
      <c r="O7" s="56">
        <f>IF(A3="","",'女子参加一覧'!$D$2)</f>
        <v>0</v>
      </c>
      <c r="P7" s="54"/>
      <c r="Q7" s="54"/>
      <c r="R7" s="54"/>
      <c r="S7" s="54"/>
      <c r="T7" s="54"/>
      <c r="U7" s="57" t="s">
        <v>99</v>
      </c>
      <c r="V7" s="57"/>
      <c r="W7" s="57"/>
      <c r="X7" s="54">
        <f>IF(A3="","",'女子参加一覧'!$H$3)</f>
        <v>0</v>
      </c>
      <c r="Y7" s="54"/>
      <c r="Z7" s="54"/>
      <c r="AA7" s="54"/>
      <c r="AB7" s="54"/>
      <c r="AC7" s="54"/>
      <c r="AD7" s="58"/>
      <c r="AH7" s="53" t="s">
        <v>96</v>
      </c>
      <c r="AI7" s="54"/>
      <c r="AJ7" s="54"/>
      <c r="AK7" s="54"/>
      <c r="AL7" s="54">
        <f>IF(AG3="","",VLOOKUP(AG3,'女子参加一覧'!$A$6:$H$49,6))</f>
        <v>0</v>
      </c>
      <c r="AM7" s="54"/>
      <c r="AN7" s="54"/>
      <c r="AO7" s="54"/>
      <c r="AP7" s="54"/>
      <c r="AQ7" s="54"/>
      <c r="AR7" s="54"/>
      <c r="AS7" s="54"/>
      <c r="AT7" s="55"/>
      <c r="AU7" s="56">
        <f>IF(AG3="","",'女子参加一覧'!$D$2)</f>
        <v>0</v>
      </c>
      <c r="AV7" s="54"/>
      <c r="AW7" s="54"/>
      <c r="AX7" s="54"/>
      <c r="AY7" s="54"/>
      <c r="AZ7" s="54"/>
      <c r="BA7" s="57" t="s">
        <v>99</v>
      </c>
      <c r="BB7" s="57"/>
      <c r="BC7" s="57"/>
      <c r="BD7" s="54">
        <f>IF(AG3="","",'女子参加一覧'!$H$3)</f>
        <v>0</v>
      </c>
      <c r="BE7" s="54"/>
      <c r="BF7" s="54"/>
      <c r="BG7" s="54"/>
      <c r="BH7" s="54"/>
      <c r="BI7" s="54"/>
      <c r="BJ7" s="58"/>
    </row>
    <row r="8" ht="18" customHeight="1" thickBot="1"/>
    <row r="9" spans="2:62" ht="22.5" customHeight="1">
      <c r="B9" s="42" t="s">
        <v>92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4"/>
      <c r="AH9" s="42" t="s">
        <v>92</v>
      </c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4"/>
    </row>
    <row r="10" spans="1:62" ht="22.5" customHeight="1">
      <c r="A10" s="29"/>
      <c r="B10" s="45" t="s">
        <v>120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7"/>
      <c r="AG10" s="29"/>
      <c r="AH10" s="45" t="s">
        <v>120</v>
      </c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7"/>
    </row>
    <row r="11" spans="1:62" ht="24" customHeight="1">
      <c r="A11" s="32">
        <v>3</v>
      </c>
      <c r="B11" s="30" t="s">
        <v>93</v>
      </c>
      <c r="C11" s="31"/>
      <c r="D11" s="31"/>
      <c r="E11" s="48" t="str">
        <f>IF(A11="","",VLOOKUP(A11,'女子参加一覧'!$A$6:$H$49,8))</f>
        <v>２年１００ｍ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9"/>
      <c r="AG11" s="32">
        <v>4</v>
      </c>
      <c r="AH11" s="30" t="s">
        <v>93</v>
      </c>
      <c r="AI11" s="31"/>
      <c r="AJ11" s="31"/>
      <c r="AK11" s="48" t="str">
        <f>IF(AG11="","",VLOOKUP(AG11,'女子参加一覧'!$A$6:$H$49,8))</f>
        <v>２年１００ｍ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9"/>
    </row>
    <row r="12" spans="2:62" ht="24" customHeight="1">
      <c r="B12" s="52" t="s">
        <v>94</v>
      </c>
      <c r="C12" s="50"/>
      <c r="D12" s="50"/>
      <c r="E12" s="50"/>
      <c r="F12" s="50"/>
      <c r="G12" s="50"/>
      <c r="H12" s="50" t="s">
        <v>95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 t="s">
        <v>1</v>
      </c>
      <c r="X12" s="50"/>
      <c r="Y12" s="50"/>
      <c r="Z12" s="50"/>
      <c r="AA12" s="50" t="s">
        <v>97</v>
      </c>
      <c r="AB12" s="50"/>
      <c r="AC12" s="50"/>
      <c r="AD12" s="51"/>
      <c r="AH12" s="52" t="s">
        <v>94</v>
      </c>
      <c r="AI12" s="50"/>
      <c r="AJ12" s="50"/>
      <c r="AK12" s="50"/>
      <c r="AL12" s="50"/>
      <c r="AM12" s="50"/>
      <c r="AN12" s="50" t="s">
        <v>95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 t="s">
        <v>1</v>
      </c>
      <c r="BD12" s="50"/>
      <c r="BE12" s="50"/>
      <c r="BF12" s="50"/>
      <c r="BG12" s="50" t="s">
        <v>97</v>
      </c>
      <c r="BH12" s="50"/>
      <c r="BI12" s="50"/>
      <c r="BJ12" s="51"/>
    </row>
    <row r="13" spans="2:62" ht="18" customHeight="1">
      <c r="B13" s="52">
        <f>IF(A11="","",VLOOKUP(A11,'女子参加一覧'!$A$6:$H$49,2))</f>
        <v>0</v>
      </c>
      <c r="C13" s="50"/>
      <c r="D13" s="50"/>
      <c r="E13" s="50"/>
      <c r="F13" s="50"/>
      <c r="G13" s="50"/>
      <c r="H13" s="60">
        <f>IF(A11="","",VLOOKUP(A11,'女子参加一覧'!$A$6:$H$49,4))</f>
        <v>0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50">
        <f>IF(A11="","",VLOOKUP(A11,'女子参加一覧'!$A$6:$H$49,7))</f>
        <v>0</v>
      </c>
      <c r="X13" s="50"/>
      <c r="Y13" s="50"/>
      <c r="Z13" s="50"/>
      <c r="AA13" s="50" t="str">
        <f>IF(A11="","",VLOOKUP(A11,'女子参加一覧'!$A$6:$H$49,5))</f>
        <v>女</v>
      </c>
      <c r="AB13" s="50"/>
      <c r="AC13" s="50"/>
      <c r="AD13" s="51"/>
      <c r="AH13" s="52">
        <f>IF(AG11="","",VLOOKUP(AG11,'女子参加一覧'!$A$6:$H$49,2))</f>
        <v>0</v>
      </c>
      <c r="AI13" s="50"/>
      <c r="AJ13" s="50"/>
      <c r="AK13" s="50"/>
      <c r="AL13" s="50"/>
      <c r="AM13" s="50"/>
      <c r="AN13" s="60">
        <f>IF(AG11="","",VLOOKUP(AG11,'女子参加一覧'!$A$6:$H$49,4))</f>
        <v>0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50">
        <f>IF(AG11="","",VLOOKUP(AG11,'女子参加一覧'!$A$6:$H$49,7))</f>
        <v>0</v>
      </c>
      <c r="BD13" s="50"/>
      <c r="BE13" s="50"/>
      <c r="BF13" s="50"/>
      <c r="BG13" s="50" t="str">
        <f>IF(AG11="","",VLOOKUP(AG11,'女子参加一覧'!$A$6:$H$49,5))</f>
        <v>女</v>
      </c>
      <c r="BH13" s="50"/>
      <c r="BI13" s="50"/>
      <c r="BJ13" s="51"/>
    </row>
    <row r="14" spans="2:62" ht="24" customHeight="1">
      <c r="B14" s="52"/>
      <c r="C14" s="50"/>
      <c r="D14" s="50"/>
      <c r="E14" s="50"/>
      <c r="F14" s="50"/>
      <c r="G14" s="50"/>
      <c r="H14" s="59">
        <f>IF(A11="","",VLOOKUP(A11,'女子参加一覧'!$A$6:$H$49,3))</f>
        <v>0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0"/>
      <c r="X14" s="50"/>
      <c r="Y14" s="50"/>
      <c r="Z14" s="50"/>
      <c r="AA14" s="50"/>
      <c r="AB14" s="50"/>
      <c r="AC14" s="50"/>
      <c r="AD14" s="51"/>
      <c r="AH14" s="52"/>
      <c r="AI14" s="50"/>
      <c r="AJ14" s="50"/>
      <c r="AK14" s="50"/>
      <c r="AL14" s="50"/>
      <c r="AM14" s="50"/>
      <c r="AN14" s="59">
        <f>IF(AG11="","",VLOOKUP(AG11,'女子参加一覧'!$A$6:$H$49,3))</f>
        <v>0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0"/>
      <c r="BD14" s="50"/>
      <c r="BE14" s="50"/>
      <c r="BF14" s="50"/>
      <c r="BG14" s="50"/>
      <c r="BH14" s="50"/>
      <c r="BI14" s="50"/>
      <c r="BJ14" s="51"/>
    </row>
    <row r="15" spans="2:62" ht="24" customHeight="1" thickBot="1">
      <c r="B15" s="53" t="s">
        <v>96</v>
      </c>
      <c r="C15" s="54"/>
      <c r="D15" s="54"/>
      <c r="E15" s="54"/>
      <c r="F15" s="54">
        <f>IF(A11="","",VLOOKUP(A11,'女子参加一覧'!$A$6:$H$49,6))</f>
        <v>0</v>
      </c>
      <c r="G15" s="54"/>
      <c r="H15" s="54"/>
      <c r="I15" s="54"/>
      <c r="J15" s="54"/>
      <c r="K15" s="54"/>
      <c r="L15" s="54"/>
      <c r="M15" s="54"/>
      <c r="N15" s="55"/>
      <c r="O15" s="56">
        <f>IF(A11="","",'女子参加一覧'!$D$2)</f>
        <v>0</v>
      </c>
      <c r="P15" s="54"/>
      <c r="Q15" s="54"/>
      <c r="R15" s="54"/>
      <c r="S15" s="54"/>
      <c r="T15" s="54"/>
      <c r="U15" s="57" t="s">
        <v>99</v>
      </c>
      <c r="V15" s="57"/>
      <c r="W15" s="57"/>
      <c r="X15" s="54">
        <f>IF(A11="","",'女子参加一覧'!$H$3)</f>
        <v>0</v>
      </c>
      <c r="Y15" s="54"/>
      <c r="Z15" s="54"/>
      <c r="AA15" s="54"/>
      <c r="AB15" s="54"/>
      <c r="AC15" s="54"/>
      <c r="AD15" s="58"/>
      <c r="AH15" s="53" t="s">
        <v>96</v>
      </c>
      <c r="AI15" s="54"/>
      <c r="AJ15" s="54"/>
      <c r="AK15" s="54"/>
      <c r="AL15" s="54">
        <f>IF(AG11="","",VLOOKUP(AG11,'女子参加一覧'!$A$6:$H$49,6))</f>
        <v>0</v>
      </c>
      <c r="AM15" s="54"/>
      <c r="AN15" s="54"/>
      <c r="AO15" s="54"/>
      <c r="AP15" s="54"/>
      <c r="AQ15" s="54"/>
      <c r="AR15" s="54"/>
      <c r="AS15" s="54"/>
      <c r="AT15" s="55"/>
      <c r="AU15" s="56">
        <f>IF(AG11="","",'女子参加一覧'!$D$2)</f>
        <v>0</v>
      </c>
      <c r="AV15" s="54"/>
      <c r="AW15" s="54"/>
      <c r="AX15" s="54"/>
      <c r="AY15" s="54"/>
      <c r="AZ15" s="54"/>
      <c r="BA15" s="57" t="s">
        <v>99</v>
      </c>
      <c r="BB15" s="57"/>
      <c r="BC15" s="57"/>
      <c r="BD15" s="54">
        <f>IF(AG11="","",'女子参加一覧'!$H$3)</f>
        <v>0</v>
      </c>
      <c r="BE15" s="54"/>
      <c r="BF15" s="54"/>
      <c r="BG15" s="54"/>
      <c r="BH15" s="54"/>
      <c r="BI15" s="54"/>
      <c r="BJ15" s="58"/>
    </row>
    <row r="16" ht="18" customHeight="1" thickBot="1"/>
    <row r="17" spans="2:62" ht="22.5" customHeight="1">
      <c r="B17" s="42" t="s">
        <v>92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4"/>
      <c r="AH17" s="42" t="s">
        <v>92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4"/>
    </row>
    <row r="18" spans="1:62" ht="22.5" customHeight="1">
      <c r="A18" s="29"/>
      <c r="B18" s="45" t="s">
        <v>120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G18" s="29"/>
      <c r="AH18" s="45" t="s">
        <v>120</v>
      </c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7"/>
    </row>
    <row r="19" spans="1:62" ht="24" customHeight="1">
      <c r="A19" s="32">
        <v>5</v>
      </c>
      <c r="B19" s="30" t="s">
        <v>93</v>
      </c>
      <c r="C19" s="31"/>
      <c r="D19" s="31"/>
      <c r="E19" s="48" t="str">
        <f>IF(A19="","",VLOOKUP(A19,'女子参加一覧'!$A$6:$H$49,8))</f>
        <v>１年１００ｍ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9"/>
      <c r="AG19" s="32">
        <v>6</v>
      </c>
      <c r="AH19" s="30" t="s">
        <v>93</v>
      </c>
      <c r="AI19" s="31"/>
      <c r="AJ19" s="31"/>
      <c r="AK19" s="48" t="str">
        <f>IF(AG19="","",VLOOKUP(AG19,'女子参加一覧'!$A$6:$H$49,8))</f>
        <v>１年１００ｍ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9"/>
    </row>
    <row r="20" spans="2:62" ht="24" customHeight="1">
      <c r="B20" s="52" t="s">
        <v>94</v>
      </c>
      <c r="C20" s="50"/>
      <c r="D20" s="50"/>
      <c r="E20" s="50"/>
      <c r="F20" s="50"/>
      <c r="G20" s="50"/>
      <c r="H20" s="50" t="s">
        <v>95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 t="s">
        <v>1</v>
      </c>
      <c r="X20" s="50"/>
      <c r="Y20" s="50"/>
      <c r="Z20" s="50"/>
      <c r="AA20" s="50" t="s">
        <v>97</v>
      </c>
      <c r="AB20" s="50"/>
      <c r="AC20" s="50"/>
      <c r="AD20" s="51"/>
      <c r="AH20" s="52" t="s">
        <v>94</v>
      </c>
      <c r="AI20" s="50"/>
      <c r="AJ20" s="50"/>
      <c r="AK20" s="50"/>
      <c r="AL20" s="50"/>
      <c r="AM20" s="50"/>
      <c r="AN20" s="50" t="s">
        <v>95</v>
      </c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 t="s">
        <v>1</v>
      </c>
      <c r="BD20" s="50"/>
      <c r="BE20" s="50"/>
      <c r="BF20" s="50"/>
      <c r="BG20" s="50" t="s">
        <v>97</v>
      </c>
      <c r="BH20" s="50"/>
      <c r="BI20" s="50"/>
      <c r="BJ20" s="51"/>
    </row>
    <row r="21" spans="2:62" ht="18" customHeight="1">
      <c r="B21" s="52">
        <f>IF(A19="","",VLOOKUP(A19,'女子参加一覧'!$A$6:$H$49,2))</f>
        <v>0</v>
      </c>
      <c r="C21" s="50"/>
      <c r="D21" s="50"/>
      <c r="E21" s="50"/>
      <c r="F21" s="50"/>
      <c r="G21" s="50"/>
      <c r="H21" s="60">
        <f>IF(A19="","",VLOOKUP(A19,'女子参加一覧'!$A$6:$H$49,4))</f>
        <v>0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50">
        <f>IF(A19="","",VLOOKUP(A19,'女子参加一覧'!$A$6:$H$49,7))</f>
        <v>0</v>
      </c>
      <c r="X21" s="50"/>
      <c r="Y21" s="50"/>
      <c r="Z21" s="50"/>
      <c r="AA21" s="50" t="str">
        <f>IF(A19="","",VLOOKUP(A19,'女子参加一覧'!$A$6:$H$49,5))</f>
        <v>女</v>
      </c>
      <c r="AB21" s="50"/>
      <c r="AC21" s="50"/>
      <c r="AD21" s="51"/>
      <c r="AH21" s="52">
        <f>IF(AG19="","",VLOOKUP(AG19,'女子参加一覧'!$A$6:$H$49,2))</f>
        <v>0</v>
      </c>
      <c r="AI21" s="50"/>
      <c r="AJ21" s="50"/>
      <c r="AK21" s="50"/>
      <c r="AL21" s="50"/>
      <c r="AM21" s="50"/>
      <c r="AN21" s="60">
        <f>IF(AG19="","",VLOOKUP(AG19,'女子参加一覧'!$A$6:$H$49,4))</f>
        <v>0</v>
      </c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50">
        <f>IF(AG19="","",VLOOKUP(AG19,'女子参加一覧'!$A$6:$H$49,7))</f>
        <v>0</v>
      </c>
      <c r="BD21" s="50"/>
      <c r="BE21" s="50"/>
      <c r="BF21" s="50"/>
      <c r="BG21" s="50" t="str">
        <f>IF(AG19="","",VLOOKUP(AG19,'女子参加一覧'!$A$6:$H$49,5))</f>
        <v>女</v>
      </c>
      <c r="BH21" s="50"/>
      <c r="BI21" s="50"/>
      <c r="BJ21" s="51"/>
    </row>
    <row r="22" spans="2:62" ht="24" customHeight="1">
      <c r="B22" s="52"/>
      <c r="C22" s="50"/>
      <c r="D22" s="50"/>
      <c r="E22" s="50"/>
      <c r="F22" s="50"/>
      <c r="G22" s="50"/>
      <c r="H22" s="59">
        <f>IF(A19="","",VLOOKUP(A19,'女子参加一覧'!$A$6:$H$49,3))</f>
        <v>0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0"/>
      <c r="X22" s="50"/>
      <c r="Y22" s="50"/>
      <c r="Z22" s="50"/>
      <c r="AA22" s="50"/>
      <c r="AB22" s="50"/>
      <c r="AC22" s="50"/>
      <c r="AD22" s="51"/>
      <c r="AH22" s="52"/>
      <c r="AI22" s="50"/>
      <c r="AJ22" s="50"/>
      <c r="AK22" s="50"/>
      <c r="AL22" s="50"/>
      <c r="AM22" s="50"/>
      <c r="AN22" s="59">
        <f>IF(AG19="","",VLOOKUP(AG19,'女子参加一覧'!$A$6:$H$49,3))</f>
        <v>0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0"/>
      <c r="BD22" s="50"/>
      <c r="BE22" s="50"/>
      <c r="BF22" s="50"/>
      <c r="BG22" s="50"/>
      <c r="BH22" s="50"/>
      <c r="BI22" s="50"/>
      <c r="BJ22" s="51"/>
    </row>
    <row r="23" spans="2:62" ht="24" customHeight="1" thickBot="1">
      <c r="B23" s="53" t="s">
        <v>96</v>
      </c>
      <c r="C23" s="54"/>
      <c r="D23" s="54"/>
      <c r="E23" s="54"/>
      <c r="F23" s="54">
        <f>IF(A19="","",VLOOKUP(A19,'女子参加一覧'!$A$6:$H$49,6))</f>
        <v>0</v>
      </c>
      <c r="G23" s="54"/>
      <c r="H23" s="54"/>
      <c r="I23" s="54"/>
      <c r="J23" s="54"/>
      <c r="K23" s="54"/>
      <c r="L23" s="54"/>
      <c r="M23" s="54"/>
      <c r="N23" s="55"/>
      <c r="O23" s="56">
        <f>IF(A19="","",'女子参加一覧'!$D$2)</f>
        <v>0</v>
      </c>
      <c r="P23" s="54"/>
      <c r="Q23" s="54"/>
      <c r="R23" s="54"/>
      <c r="S23" s="54"/>
      <c r="T23" s="54"/>
      <c r="U23" s="57" t="s">
        <v>99</v>
      </c>
      <c r="V23" s="57"/>
      <c r="W23" s="57"/>
      <c r="X23" s="54">
        <f>IF(A19="","",'女子参加一覧'!$H$3)</f>
        <v>0</v>
      </c>
      <c r="Y23" s="54"/>
      <c r="Z23" s="54"/>
      <c r="AA23" s="54"/>
      <c r="AB23" s="54"/>
      <c r="AC23" s="54"/>
      <c r="AD23" s="58"/>
      <c r="AH23" s="53" t="s">
        <v>96</v>
      </c>
      <c r="AI23" s="54"/>
      <c r="AJ23" s="54"/>
      <c r="AK23" s="54"/>
      <c r="AL23" s="54">
        <f>IF(AG19="","",VLOOKUP(AG19,'女子参加一覧'!$A$6:$H$49,6))</f>
        <v>0</v>
      </c>
      <c r="AM23" s="54"/>
      <c r="AN23" s="54"/>
      <c r="AO23" s="54"/>
      <c r="AP23" s="54"/>
      <c r="AQ23" s="54"/>
      <c r="AR23" s="54"/>
      <c r="AS23" s="54"/>
      <c r="AT23" s="55"/>
      <c r="AU23" s="56">
        <f>IF(AG19="","",'女子参加一覧'!$D$2)</f>
        <v>0</v>
      </c>
      <c r="AV23" s="54"/>
      <c r="AW23" s="54"/>
      <c r="AX23" s="54"/>
      <c r="AY23" s="54"/>
      <c r="AZ23" s="54"/>
      <c r="BA23" s="57" t="s">
        <v>99</v>
      </c>
      <c r="BB23" s="57"/>
      <c r="BC23" s="57"/>
      <c r="BD23" s="54">
        <f>IF(AG19="","",'女子参加一覧'!$H$3)</f>
        <v>0</v>
      </c>
      <c r="BE23" s="54"/>
      <c r="BF23" s="54"/>
      <c r="BG23" s="54"/>
      <c r="BH23" s="54"/>
      <c r="BI23" s="54"/>
      <c r="BJ23" s="58"/>
    </row>
    <row r="24" ht="18" customHeight="1" thickBot="1"/>
    <row r="25" spans="2:62" ht="22.5" customHeight="1">
      <c r="B25" s="42" t="s">
        <v>92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H25" s="42" t="s">
        <v>92</v>
      </c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4"/>
    </row>
    <row r="26" spans="1:62" ht="22.5" customHeight="1">
      <c r="A26" s="29"/>
      <c r="B26" s="45" t="s">
        <v>120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  <c r="AG26" s="29"/>
      <c r="AH26" s="45" t="s">
        <v>120</v>
      </c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7"/>
    </row>
    <row r="27" spans="1:62" ht="24" customHeight="1">
      <c r="A27" s="32">
        <v>7</v>
      </c>
      <c r="B27" s="30" t="s">
        <v>93</v>
      </c>
      <c r="C27" s="31"/>
      <c r="D27" s="31"/>
      <c r="E27" s="48" t="str">
        <f>IF(A27="","",VLOOKUP(A27,'女子参加一覧'!$A$6:$H$49,8))</f>
        <v>共通２００ｍ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9"/>
      <c r="AG27" s="32">
        <v>8</v>
      </c>
      <c r="AH27" s="30" t="s">
        <v>93</v>
      </c>
      <c r="AI27" s="31"/>
      <c r="AJ27" s="31"/>
      <c r="AK27" s="48" t="str">
        <f>IF(AG27="","",VLOOKUP(AG27,'女子参加一覧'!$A$6:$H$49,8))</f>
        <v>共通２００ｍ</v>
      </c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9"/>
    </row>
    <row r="28" spans="2:62" ht="24" customHeight="1">
      <c r="B28" s="52" t="s">
        <v>94</v>
      </c>
      <c r="C28" s="50"/>
      <c r="D28" s="50"/>
      <c r="E28" s="50"/>
      <c r="F28" s="50"/>
      <c r="G28" s="50"/>
      <c r="H28" s="50" t="s">
        <v>95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 t="s">
        <v>1</v>
      </c>
      <c r="X28" s="50"/>
      <c r="Y28" s="50"/>
      <c r="Z28" s="50"/>
      <c r="AA28" s="50" t="s">
        <v>97</v>
      </c>
      <c r="AB28" s="50"/>
      <c r="AC28" s="50"/>
      <c r="AD28" s="51"/>
      <c r="AH28" s="52" t="s">
        <v>94</v>
      </c>
      <c r="AI28" s="50"/>
      <c r="AJ28" s="50"/>
      <c r="AK28" s="50"/>
      <c r="AL28" s="50"/>
      <c r="AM28" s="50"/>
      <c r="AN28" s="50" t="s">
        <v>95</v>
      </c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 t="s">
        <v>1</v>
      </c>
      <c r="BD28" s="50"/>
      <c r="BE28" s="50"/>
      <c r="BF28" s="50"/>
      <c r="BG28" s="50" t="s">
        <v>97</v>
      </c>
      <c r="BH28" s="50"/>
      <c r="BI28" s="50"/>
      <c r="BJ28" s="51"/>
    </row>
    <row r="29" spans="2:62" ht="18" customHeight="1">
      <c r="B29" s="52">
        <f>IF(A27="","",VLOOKUP(A27,'女子参加一覧'!$A$6:$H$49,2))</f>
        <v>0</v>
      </c>
      <c r="C29" s="50"/>
      <c r="D29" s="50"/>
      <c r="E29" s="50"/>
      <c r="F29" s="50"/>
      <c r="G29" s="50"/>
      <c r="H29" s="60">
        <f>IF(A27="","",VLOOKUP(A27,'女子参加一覧'!$A$6:$H$49,4))</f>
        <v>0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50">
        <f>IF(A27="","",VLOOKUP(A27,'女子参加一覧'!$A$6:$H$49,7))</f>
        <v>0</v>
      </c>
      <c r="X29" s="50"/>
      <c r="Y29" s="50"/>
      <c r="Z29" s="50"/>
      <c r="AA29" s="50" t="str">
        <f>IF(A27="","",VLOOKUP(A27,'女子参加一覧'!$A$6:$H$49,5))</f>
        <v>女</v>
      </c>
      <c r="AB29" s="50"/>
      <c r="AC29" s="50"/>
      <c r="AD29" s="51"/>
      <c r="AH29" s="52">
        <f>IF(AG27="","",VLOOKUP(AG27,'女子参加一覧'!$A$6:$H$49,2))</f>
        <v>0</v>
      </c>
      <c r="AI29" s="50"/>
      <c r="AJ29" s="50"/>
      <c r="AK29" s="50"/>
      <c r="AL29" s="50"/>
      <c r="AM29" s="50"/>
      <c r="AN29" s="60">
        <f>IF(AG27="","",VLOOKUP(AG27,'女子参加一覧'!$A$6:$H$49,4))</f>
        <v>0</v>
      </c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50">
        <f>IF(AG27="","",VLOOKUP(AG27,'女子参加一覧'!$A$6:$H$49,7))</f>
        <v>0</v>
      </c>
      <c r="BD29" s="50"/>
      <c r="BE29" s="50"/>
      <c r="BF29" s="50"/>
      <c r="BG29" s="50" t="str">
        <f>IF(AG27="","",VLOOKUP(AG27,'女子参加一覧'!$A$6:$H$49,5))</f>
        <v>女</v>
      </c>
      <c r="BH29" s="50"/>
      <c r="BI29" s="50"/>
      <c r="BJ29" s="51"/>
    </row>
    <row r="30" spans="2:62" ht="24" customHeight="1">
      <c r="B30" s="52"/>
      <c r="C30" s="50"/>
      <c r="D30" s="50"/>
      <c r="E30" s="50"/>
      <c r="F30" s="50"/>
      <c r="G30" s="50"/>
      <c r="H30" s="59">
        <f>IF(A27="","",VLOOKUP(A27,'女子参加一覧'!$A$6:$H$49,3))</f>
        <v>0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0"/>
      <c r="X30" s="50"/>
      <c r="Y30" s="50"/>
      <c r="Z30" s="50"/>
      <c r="AA30" s="50"/>
      <c r="AB30" s="50"/>
      <c r="AC30" s="50"/>
      <c r="AD30" s="51"/>
      <c r="AH30" s="52"/>
      <c r="AI30" s="50"/>
      <c r="AJ30" s="50"/>
      <c r="AK30" s="50"/>
      <c r="AL30" s="50"/>
      <c r="AM30" s="50"/>
      <c r="AN30" s="59">
        <f>IF(AG27="","",VLOOKUP(AG27,'女子参加一覧'!$A$6:$H$49,3))</f>
        <v>0</v>
      </c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0"/>
      <c r="BD30" s="50"/>
      <c r="BE30" s="50"/>
      <c r="BF30" s="50"/>
      <c r="BG30" s="50"/>
      <c r="BH30" s="50"/>
      <c r="BI30" s="50"/>
      <c r="BJ30" s="51"/>
    </row>
    <row r="31" spans="2:62" ht="24" customHeight="1" thickBot="1">
      <c r="B31" s="53" t="s">
        <v>96</v>
      </c>
      <c r="C31" s="54"/>
      <c r="D31" s="54"/>
      <c r="E31" s="54"/>
      <c r="F31" s="54">
        <f>IF(A27="","",VLOOKUP(A27,'女子参加一覧'!$A$6:$H$49,6))</f>
        <v>0</v>
      </c>
      <c r="G31" s="54"/>
      <c r="H31" s="54"/>
      <c r="I31" s="54"/>
      <c r="J31" s="54"/>
      <c r="K31" s="54"/>
      <c r="L31" s="54"/>
      <c r="M31" s="54"/>
      <c r="N31" s="55"/>
      <c r="O31" s="56">
        <f>IF(A27="","",'女子参加一覧'!$D$2)</f>
        <v>0</v>
      </c>
      <c r="P31" s="54"/>
      <c r="Q31" s="54"/>
      <c r="R31" s="54"/>
      <c r="S31" s="54"/>
      <c r="T31" s="54"/>
      <c r="U31" s="57" t="s">
        <v>99</v>
      </c>
      <c r="V31" s="57"/>
      <c r="W31" s="57"/>
      <c r="X31" s="54">
        <f>IF(A27="","",'女子参加一覧'!$H$3)</f>
        <v>0</v>
      </c>
      <c r="Y31" s="54"/>
      <c r="Z31" s="54"/>
      <c r="AA31" s="54"/>
      <c r="AB31" s="54"/>
      <c r="AC31" s="54"/>
      <c r="AD31" s="58"/>
      <c r="AH31" s="53" t="s">
        <v>96</v>
      </c>
      <c r="AI31" s="54"/>
      <c r="AJ31" s="54"/>
      <c r="AK31" s="54"/>
      <c r="AL31" s="54">
        <f>IF(AG27="","",VLOOKUP(AG27,'女子参加一覧'!$A$6:$H$49,6))</f>
        <v>0</v>
      </c>
      <c r="AM31" s="54"/>
      <c r="AN31" s="54"/>
      <c r="AO31" s="54"/>
      <c r="AP31" s="54"/>
      <c r="AQ31" s="54"/>
      <c r="AR31" s="54"/>
      <c r="AS31" s="54"/>
      <c r="AT31" s="55"/>
      <c r="AU31" s="56">
        <f>IF(AG27="","",'女子参加一覧'!$D$2)</f>
        <v>0</v>
      </c>
      <c r="AV31" s="54"/>
      <c r="AW31" s="54"/>
      <c r="AX31" s="54"/>
      <c r="AY31" s="54"/>
      <c r="AZ31" s="54"/>
      <c r="BA31" s="57" t="s">
        <v>99</v>
      </c>
      <c r="BB31" s="57"/>
      <c r="BC31" s="57"/>
      <c r="BD31" s="54">
        <f>IF(AG27="","",'女子参加一覧'!$H$3)</f>
        <v>0</v>
      </c>
      <c r="BE31" s="54"/>
      <c r="BF31" s="54"/>
      <c r="BG31" s="54"/>
      <c r="BH31" s="54"/>
      <c r="BI31" s="54"/>
      <c r="BJ31" s="58"/>
    </row>
    <row r="32" ht="18" customHeight="1" thickBot="1"/>
    <row r="33" spans="2:62" ht="22.5" customHeight="1">
      <c r="B33" s="42" t="s">
        <v>92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H33" s="42" t="s">
        <v>92</v>
      </c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4"/>
    </row>
    <row r="34" spans="1:62" ht="22.5" customHeight="1">
      <c r="A34" s="29"/>
      <c r="B34" s="45" t="s">
        <v>120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7"/>
      <c r="AG34" s="29"/>
      <c r="AH34" s="45" t="s">
        <v>120</v>
      </c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7"/>
    </row>
    <row r="35" spans="1:62" ht="24" customHeight="1">
      <c r="A35" s="32">
        <v>9</v>
      </c>
      <c r="B35" s="30" t="s">
        <v>93</v>
      </c>
      <c r="C35" s="31"/>
      <c r="D35" s="31"/>
      <c r="E35" s="48" t="str">
        <f>IF(A35="","",VLOOKUP(A35,'女子参加一覧'!$A$6:$H$49,8))</f>
        <v>低学年２００ｍ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9"/>
      <c r="AG35" s="32">
        <v>10</v>
      </c>
      <c r="AH35" s="30" t="s">
        <v>93</v>
      </c>
      <c r="AI35" s="31"/>
      <c r="AJ35" s="31"/>
      <c r="AK35" s="48" t="str">
        <f>IF(AG35="","",VLOOKUP(AG35,'女子参加一覧'!$A$6:$H$49,8))</f>
        <v>低学年２００ｍ</v>
      </c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9"/>
    </row>
    <row r="36" spans="2:62" ht="24" customHeight="1">
      <c r="B36" s="52" t="s">
        <v>94</v>
      </c>
      <c r="C36" s="50"/>
      <c r="D36" s="50"/>
      <c r="E36" s="50"/>
      <c r="F36" s="50"/>
      <c r="G36" s="50"/>
      <c r="H36" s="50" t="s">
        <v>95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 t="s">
        <v>1</v>
      </c>
      <c r="X36" s="50"/>
      <c r="Y36" s="50"/>
      <c r="Z36" s="50"/>
      <c r="AA36" s="50" t="s">
        <v>97</v>
      </c>
      <c r="AB36" s="50"/>
      <c r="AC36" s="50"/>
      <c r="AD36" s="51"/>
      <c r="AH36" s="52" t="s">
        <v>94</v>
      </c>
      <c r="AI36" s="50"/>
      <c r="AJ36" s="50"/>
      <c r="AK36" s="50"/>
      <c r="AL36" s="50"/>
      <c r="AM36" s="50"/>
      <c r="AN36" s="50" t="s">
        <v>95</v>
      </c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 t="s">
        <v>1</v>
      </c>
      <c r="BD36" s="50"/>
      <c r="BE36" s="50"/>
      <c r="BF36" s="50"/>
      <c r="BG36" s="50" t="s">
        <v>97</v>
      </c>
      <c r="BH36" s="50"/>
      <c r="BI36" s="50"/>
      <c r="BJ36" s="51"/>
    </row>
    <row r="37" spans="2:62" ht="18" customHeight="1">
      <c r="B37" s="52">
        <f>IF(A35="","",VLOOKUP(A35,'女子参加一覧'!$A$6:$H$49,2))</f>
        <v>0</v>
      </c>
      <c r="C37" s="50"/>
      <c r="D37" s="50"/>
      <c r="E37" s="50"/>
      <c r="F37" s="50"/>
      <c r="G37" s="50"/>
      <c r="H37" s="60">
        <f>IF(A35="","",VLOOKUP(A35,'女子参加一覧'!$A$6:$H$49,4))</f>
        <v>0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50">
        <f>IF(A35="","",VLOOKUP(A35,'女子参加一覧'!$A$6:$H$49,7))</f>
        <v>0</v>
      </c>
      <c r="X37" s="50"/>
      <c r="Y37" s="50"/>
      <c r="Z37" s="50"/>
      <c r="AA37" s="50" t="str">
        <f>IF(A35="","",VLOOKUP(A35,'女子参加一覧'!$A$6:$H$49,5))</f>
        <v>女</v>
      </c>
      <c r="AB37" s="50"/>
      <c r="AC37" s="50"/>
      <c r="AD37" s="51"/>
      <c r="AH37" s="52">
        <f>IF(AG35="","",VLOOKUP(AG35,'女子参加一覧'!$A$6:$H$49,2))</f>
        <v>0</v>
      </c>
      <c r="AI37" s="50"/>
      <c r="AJ37" s="50"/>
      <c r="AK37" s="50"/>
      <c r="AL37" s="50"/>
      <c r="AM37" s="50"/>
      <c r="AN37" s="60">
        <f>IF(AG35="","",VLOOKUP(AG35,'女子参加一覧'!$A$6:$H$49,4))</f>
        <v>0</v>
      </c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50">
        <f>IF(AG35="","",VLOOKUP(AG35,'女子参加一覧'!$A$6:$H$49,7))</f>
        <v>0</v>
      </c>
      <c r="BD37" s="50"/>
      <c r="BE37" s="50"/>
      <c r="BF37" s="50"/>
      <c r="BG37" s="50" t="str">
        <f>IF(AG35="","",VLOOKUP(AG35,'女子参加一覧'!$A$6:$H$49,5))</f>
        <v>女</v>
      </c>
      <c r="BH37" s="50"/>
      <c r="BI37" s="50"/>
      <c r="BJ37" s="51"/>
    </row>
    <row r="38" spans="2:62" ht="24" customHeight="1">
      <c r="B38" s="52"/>
      <c r="C38" s="50"/>
      <c r="D38" s="50"/>
      <c r="E38" s="50"/>
      <c r="F38" s="50"/>
      <c r="G38" s="50"/>
      <c r="H38" s="59">
        <f>IF(A35="","",VLOOKUP(A35,'女子参加一覧'!$A$6:$H$49,3))</f>
        <v>0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0"/>
      <c r="X38" s="50"/>
      <c r="Y38" s="50"/>
      <c r="Z38" s="50"/>
      <c r="AA38" s="50"/>
      <c r="AB38" s="50"/>
      <c r="AC38" s="50"/>
      <c r="AD38" s="51"/>
      <c r="AH38" s="52"/>
      <c r="AI38" s="50"/>
      <c r="AJ38" s="50"/>
      <c r="AK38" s="50"/>
      <c r="AL38" s="50"/>
      <c r="AM38" s="50"/>
      <c r="AN38" s="59">
        <f>IF(AG35="","",VLOOKUP(AG35,'女子参加一覧'!$A$6:$H$49,3))</f>
        <v>0</v>
      </c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0"/>
      <c r="BD38" s="50"/>
      <c r="BE38" s="50"/>
      <c r="BF38" s="50"/>
      <c r="BG38" s="50"/>
      <c r="BH38" s="50"/>
      <c r="BI38" s="50"/>
      <c r="BJ38" s="51"/>
    </row>
    <row r="39" spans="2:62" ht="24" customHeight="1" thickBot="1">
      <c r="B39" s="53" t="s">
        <v>96</v>
      </c>
      <c r="C39" s="54"/>
      <c r="D39" s="54"/>
      <c r="E39" s="54"/>
      <c r="F39" s="54">
        <f>IF(A35="","",VLOOKUP(A35,'女子参加一覧'!$A$6:$H$49,6))</f>
        <v>0</v>
      </c>
      <c r="G39" s="54"/>
      <c r="H39" s="54"/>
      <c r="I39" s="54"/>
      <c r="J39" s="54"/>
      <c r="K39" s="54"/>
      <c r="L39" s="54"/>
      <c r="M39" s="54"/>
      <c r="N39" s="55"/>
      <c r="O39" s="56">
        <f>IF(A35="","",'女子参加一覧'!$D$2)</f>
        <v>0</v>
      </c>
      <c r="P39" s="54"/>
      <c r="Q39" s="54"/>
      <c r="R39" s="54"/>
      <c r="S39" s="54"/>
      <c r="T39" s="54"/>
      <c r="U39" s="57" t="s">
        <v>99</v>
      </c>
      <c r="V39" s="57"/>
      <c r="W39" s="57"/>
      <c r="X39" s="54">
        <f>IF(A35="","",'女子参加一覧'!$H$3)</f>
        <v>0</v>
      </c>
      <c r="Y39" s="54"/>
      <c r="Z39" s="54"/>
      <c r="AA39" s="54"/>
      <c r="AB39" s="54"/>
      <c r="AC39" s="54"/>
      <c r="AD39" s="58"/>
      <c r="AH39" s="53" t="s">
        <v>96</v>
      </c>
      <c r="AI39" s="54"/>
      <c r="AJ39" s="54"/>
      <c r="AK39" s="54"/>
      <c r="AL39" s="54">
        <f>IF(AG35="","",VLOOKUP(AG35,'女子参加一覧'!$A$6:$H$49,6))</f>
        <v>0</v>
      </c>
      <c r="AM39" s="54"/>
      <c r="AN39" s="54"/>
      <c r="AO39" s="54"/>
      <c r="AP39" s="54"/>
      <c r="AQ39" s="54"/>
      <c r="AR39" s="54"/>
      <c r="AS39" s="54"/>
      <c r="AT39" s="55"/>
      <c r="AU39" s="56">
        <f>IF(AG35="","",'女子参加一覧'!$D$2)</f>
        <v>0</v>
      </c>
      <c r="AV39" s="54"/>
      <c r="AW39" s="54"/>
      <c r="AX39" s="54"/>
      <c r="AY39" s="54"/>
      <c r="AZ39" s="54"/>
      <c r="BA39" s="57" t="s">
        <v>99</v>
      </c>
      <c r="BB39" s="57"/>
      <c r="BC39" s="57"/>
      <c r="BD39" s="54">
        <f>IF(AG35="","",'女子参加一覧'!$H$3)</f>
        <v>0</v>
      </c>
      <c r="BE39" s="54"/>
      <c r="BF39" s="54"/>
      <c r="BG39" s="54"/>
      <c r="BH39" s="54"/>
      <c r="BI39" s="54"/>
      <c r="BJ39" s="58"/>
    </row>
    <row r="40" ht="18" customHeight="1" thickBot="1"/>
    <row r="41" spans="2:62" ht="22.5" customHeight="1">
      <c r="B41" s="42" t="s">
        <v>92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4"/>
      <c r="AH41" s="42" t="s">
        <v>92</v>
      </c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4"/>
    </row>
    <row r="42" spans="1:62" ht="22.5" customHeight="1">
      <c r="A42" s="29"/>
      <c r="B42" s="45" t="s">
        <v>120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7"/>
      <c r="AG42" s="29"/>
      <c r="AH42" s="45" t="s">
        <v>120</v>
      </c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7"/>
    </row>
    <row r="43" spans="1:62" ht="24" customHeight="1">
      <c r="A43" s="32">
        <v>11</v>
      </c>
      <c r="B43" s="30" t="s">
        <v>93</v>
      </c>
      <c r="C43" s="31"/>
      <c r="D43" s="31"/>
      <c r="E43" s="48" t="str">
        <f>IF(A43="","",VLOOKUP(A43,'女子参加一覧'!$A$6:$H$49,8))</f>
        <v>共通８００ｍ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  <c r="AG43" s="32">
        <v>12</v>
      </c>
      <c r="AH43" s="30" t="s">
        <v>93</v>
      </c>
      <c r="AI43" s="31"/>
      <c r="AJ43" s="31"/>
      <c r="AK43" s="48" t="str">
        <f>IF(AG43="","",VLOOKUP(AG43,'女子参加一覧'!$A$6:$H$49,8))</f>
        <v>共通８００ｍ</v>
      </c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9"/>
    </row>
    <row r="44" spans="2:62" ht="24" customHeight="1">
      <c r="B44" s="52" t="s">
        <v>94</v>
      </c>
      <c r="C44" s="50"/>
      <c r="D44" s="50"/>
      <c r="E44" s="50"/>
      <c r="F44" s="50"/>
      <c r="G44" s="50"/>
      <c r="H44" s="50" t="s">
        <v>95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 t="s">
        <v>1</v>
      </c>
      <c r="X44" s="50"/>
      <c r="Y44" s="50"/>
      <c r="Z44" s="50"/>
      <c r="AA44" s="50" t="s">
        <v>97</v>
      </c>
      <c r="AB44" s="50"/>
      <c r="AC44" s="50"/>
      <c r="AD44" s="51"/>
      <c r="AH44" s="52" t="s">
        <v>94</v>
      </c>
      <c r="AI44" s="50"/>
      <c r="AJ44" s="50"/>
      <c r="AK44" s="50"/>
      <c r="AL44" s="50"/>
      <c r="AM44" s="50"/>
      <c r="AN44" s="50" t="s">
        <v>95</v>
      </c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 t="s">
        <v>1</v>
      </c>
      <c r="BD44" s="50"/>
      <c r="BE44" s="50"/>
      <c r="BF44" s="50"/>
      <c r="BG44" s="50" t="s">
        <v>97</v>
      </c>
      <c r="BH44" s="50"/>
      <c r="BI44" s="50"/>
      <c r="BJ44" s="51"/>
    </row>
    <row r="45" spans="2:62" ht="18" customHeight="1">
      <c r="B45" s="52">
        <f>IF(A43="","",VLOOKUP(A43,'女子参加一覧'!$A$6:$H$49,2))</f>
        <v>0</v>
      </c>
      <c r="C45" s="50"/>
      <c r="D45" s="50"/>
      <c r="E45" s="50"/>
      <c r="F45" s="50"/>
      <c r="G45" s="50"/>
      <c r="H45" s="60">
        <f>IF(A43="","",VLOOKUP(A43,'女子参加一覧'!$A$6:$H$49,4))</f>
        <v>0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50">
        <f>IF(A43="","",VLOOKUP(A43,'女子参加一覧'!$A$6:$H$49,7))</f>
        <v>0</v>
      </c>
      <c r="X45" s="50"/>
      <c r="Y45" s="50"/>
      <c r="Z45" s="50"/>
      <c r="AA45" s="50" t="str">
        <f>IF(A43="","",VLOOKUP(A43,'女子参加一覧'!$A$6:$H$49,5))</f>
        <v>女</v>
      </c>
      <c r="AB45" s="50"/>
      <c r="AC45" s="50"/>
      <c r="AD45" s="51"/>
      <c r="AH45" s="52">
        <f>IF(AG43="","",VLOOKUP(AG43,'女子参加一覧'!$A$6:$H$49,2))</f>
        <v>0</v>
      </c>
      <c r="AI45" s="50"/>
      <c r="AJ45" s="50"/>
      <c r="AK45" s="50"/>
      <c r="AL45" s="50"/>
      <c r="AM45" s="50"/>
      <c r="AN45" s="60">
        <f>IF(AG43="","",VLOOKUP(AG43,'女子参加一覧'!$A$6:$H$49,4))</f>
        <v>0</v>
      </c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50">
        <f>IF(AG43="","",VLOOKUP(AG43,'女子参加一覧'!$A$6:$H$49,7))</f>
        <v>0</v>
      </c>
      <c r="BD45" s="50"/>
      <c r="BE45" s="50"/>
      <c r="BF45" s="50"/>
      <c r="BG45" s="50" t="str">
        <f>IF(AG43="","",VLOOKUP(AG43,'女子参加一覧'!$A$6:$H$49,5))</f>
        <v>女</v>
      </c>
      <c r="BH45" s="50"/>
      <c r="BI45" s="50"/>
      <c r="BJ45" s="51"/>
    </row>
    <row r="46" spans="2:62" ht="24" customHeight="1">
      <c r="B46" s="52"/>
      <c r="C46" s="50"/>
      <c r="D46" s="50"/>
      <c r="E46" s="50"/>
      <c r="F46" s="50"/>
      <c r="G46" s="50"/>
      <c r="H46" s="59">
        <f>IF(A43="","",VLOOKUP(A43,'女子参加一覧'!$A$6:$H$49,3))</f>
        <v>0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0"/>
      <c r="X46" s="50"/>
      <c r="Y46" s="50"/>
      <c r="Z46" s="50"/>
      <c r="AA46" s="50"/>
      <c r="AB46" s="50"/>
      <c r="AC46" s="50"/>
      <c r="AD46" s="51"/>
      <c r="AH46" s="52"/>
      <c r="AI46" s="50"/>
      <c r="AJ46" s="50"/>
      <c r="AK46" s="50"/>
      <c r="AL46" s="50"/>
      <c r="AM46" s="50"/>
      <c r="AN46" s="59">
        <f>IF(AG43="","",VLOOKUP(AG43,'女子参加一覧'!$A$6:$H$49,3))</f>
        <v>0</v>
      </c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0"/>
      <c r="BD46" s="50"/>
      <c r="BE46" s="50"/>
      <c r="BF46" s="50"/>
      <c r="BG46" s="50"/>
      <c r="BH46" s="50"/>
      <c r="BI46" s="50"/>
      <c r="BJ46" s="51"/>
    </row>
    <row r="47" spans="2:62" ht="24" customHeight="1" thickBot="1">
      <c r="B47" s="53" t="s">
        <v>96</v>
      </c>
      <c r="C47" s="54"/>
      <c r="D47" s="54"/>
      <c r="E47" s="54"/>
      <c r="F47" s="54">
        <f>IF(A43="","",VLOOKUP(A43,'女子参加一覧'!$A$6:$H$49,6))</f>
        <v>0</v>
      </c>
      <c r="G47" s="54"/>
      <c r="H47" s="54"/>
      <c r="I47" s="54"/>
      <c r="J47" s="54"/>
      <c r="K47" s="54"/>
      <c r="L47" s="54"/>
      <c r="M47" s="54"/>
      <c r="N47" s="55"/>
      <c r="O47" s="56">
        <f>IF(A43="","",'女子参加一覧'!$D$2)</f>
        <v>0</v>
      </c>
      <c r="P47" s="54"/>
      <c r="Q47" s="54"/>
      <c r="R47" s="54"/>
      <c r="S47" s="54"/>
      <c r="T47" s="54"/>
      <c r="U47" s="57" t="s">
        <v>99</v>
      </c>
      <c r="V47" s="57"/>
      <c r="W47" s="57"/>
      <c r="X47" s="54">
        <f>IF(A43="","",'女子参加一覧'!$H$3)</f>
        <v>0</v>
      </c>
      <c r="Y47" s="54"/>
      <c r="Z47" s="54"/>
      <c r="AA47" s="54"/>
      <c r="AB47" s="54"/>
      <c r="AC47" s="54"/>
      <c r="AD47" s="58"/>
      <c r="AH47" s="53" t="s">
        <v>96</v>
      </c>
      <c r="AI47" s="54"/>
      <c r="AJ47" s="54"/>
      <c r="AK47" s="54"/>
      <c r="AL47" s="54">
        <f>IF(AG43="","",VLOOKUP(AG43,'女子参加一覧'!$A$6:$H$49,6))</f>
        <v>0</v>
      </c>
      <c r="AM47" s="54"/>
      <c r="AN47" s="54"/>
      <c r="AO47" s="54"/>
      <c r="AP47" s="54"/>
      <c r="AQ47" s="54"/>
      <c r="AR47" s="54"/>
      <c r="AS47" s="54"/>
      <c r="AT47" s="55"/>
      <c r="AU47" s="56">
        <f>IF(AG43="","",'女子参加一覧'!$D$2)</f>
        <v>0</v>
      </c>
      <c r="AV47" s="54"/>
      <c r="AW47" s="54"/>
      <c r="AX47" s="54"/>
      <c r="AY47" s="54"/>
      <c r="AZ47" s="54"/>
      <c r="BA47" s="57" t="s">
        <v>99</v>
      </c>
      <c r="BB47" s="57"/>
      <c r="BC47" s="57"/>
      <c r="BD47" s="54">
        <f>IF(AG43="","",'女子参加一覧'!$H$3)</f>
        <v>0</v>
      </c>
      <c r="BE47" s="54"/>
      <c r="BF47" s="54"/>
      <c r="BG47" s="54"/>
      <c r="BH47" s="54"/>
      <c r="BI47" s="54"/>
      <c r="BJ47" s="58"/>
    </row>
    <row r="48" ht="18" customHeight="1" thickBot="1"/>
    <row r="49" spans="2:62" ht="22.5" customHeight="1">
      <c r="B49" s="42" t="s">
        <v>92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4"/>
      <c r="AH49" s="42" t="s">
        <v>92</v>
      </c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4"/>
    </row>
    <row r="50" spans="1:62" ht="22.5" customHeight="1">
      <c r="A50" s="29"/>
      <c r="B50" s="45" t="s">
        <v>120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7"/>
      <c r="AG50" s="29"/>
      <c r="AH50" s="45" t="s">
        <v>120</v>
      </c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7"/>
    </row>
    <row r="51" spans="1:62" ht="24" customHeight="1">
      <c r="A51" s="32">
        <v>13</v>
      </c>
      <c r="B51" s="30" t="s">
        <v>93</v>
      </c>
      <c r="C51" s="31"/>
      <c r="D51" s="31"/>
      <c r="E51" s="48" t="str">
        <f>IF(A51="","",VLOOKUP(A51,'女子参加一覧'!$A$6:$H$49,8))</f>
        <v>２年８００ｍ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9"/>
      <c r="AG51" s="32">
        <v>14</v>
      </c>
      <c r="AH51" s="30" t="s">
        <v>93</v>
      </c>
      <c r="AI51" s="31"/>
      <c r="AJ51" s="31"/>
      <c r="AK51" s="48" t="str">
        <f>IF(AG51="","",VLOOKUP(AG51,'女子参加一覧'!$A$6:$H$49,8))</f>
        <v>２年８００ｍ</v>
      </c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9"/>
    </row>
    <row r="52" spans="2:62" ht="24" customHeight="1">
      <c r="B52" s="52" t="s">
        <v>94</v>
      </c>
      <c r="C52" s="50"/>
      <c r="D52" s="50"/>
      <c r="E52" s="50"/>
      <c r="F52" s="50"/>
      <c r="G52" s="50"/>
      <c r="H52" s="50" t="s">
        <v>95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 t="s">
        <v>1</v>
      </c>
      <c r="X52" s="50"/>
      <c r="Y52" s="50"/>
      <c r="Z52" s="50"/>
      <c r="AA52" s="50" t="s">
        <v>97</v>
      </c>
      <c r="AB52" s="50"/>
      <c r="AC52" s="50"/>
      <c r="AD52" s="51"/>
      <c r="AH52" s="52" t="s">
        <v>94</v>
      </c>
      <c r="AI52" s="50"/>
      <c r="AJ52" s="50"/>
      <c r="AK52" s="50"/>
      <c r="AL52" s="50"/>
      <c r="AM52" s="50"/>
      <c r="AN52" s="50" t="s">
        <v>95</v>
      </c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 t="s">
        <v>1</v>
      </c>
      <c r="BD52" s="50"/>
      <c r="BE52" s="50"/>
      <c r="BF52" s="50"/>
      <c r="BG52" s="50" t="s">
        <v>97</v>
      </c>
      <c r="BH52" s="50"/>
      <c r="BI52" s="50"/>
      <c r="BJ52" s="51"/>
    </row>
    <row r="53" spans="2:62" ht="18" customHeight="1">
      <c r="B53" s="52">
        <f>IF(A51="","",VLOOKUP(A51,'女子参加一覧'!$A$6:$H$49,2))</f>
        <v>0</v>
      </c>
      <c r="C53" s="50"/>
      <c r="D53" s="50"/>
      <c r="E53" s="50"/>
      <c r="F53" s="50"/>
      <c r="G53" s="50"/>
      <c r="H53" s="60">
        <f>IF(A51="","",VLOOKUP(A51,'女子参加一覧'!$A$6:$H$49,4))</f>
        <v>0</v>
      </c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50">
        <f>IF(A51="","",VLOOKUP(A51,'女子参加一覧'!$A$6:$H$49,7))</f>
        <v>0</v>
      </c>
      <c r="X53" s="50"/>
      <c r="Y53" s="50"/>
      <c r="Z53" s="50"/>
      <c r="AA53" s="50" t="str">
        <f>IF(A51="","",VLOOKUP(A51,'女子参加一覧'!$A$6:$H$49,5))</f>
        <v>女</v>
      </c>
      <c r="AB53" s="50"/>
      <c r="AC53" s="50"/>
      <c r="AD53" s="51"/>
      <c r="AH53" s="52">
        <f>IF(AG51="","",VLOOKUP(AG51,'女子参加一覧'!$A$6:$H$49,2))</f>
        <v>0</v>
      </c>
      <c r="AI53" s="50"/>
      <c r="AJ53" s="50"/>
      <c r="AK53" s="50"/>
      <c r="AL53" s="50"/>
      <c r="AM53" s="50"/>
      <c r="AN53" s="60">
        <f>IF(AG51="","",VLOOKUP(AG51,'女子参加一覧'!$A$6:$H$49,4))</f>
        <v>0</v>
      </c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50">
        <f>IF(AG51="","",VLOOKUP(AG51,'女子参加一覧'!$A$6:$H$49,7))</f>
        <v>0</v>
      </c>
      <c r="BD53" s="50"/>
      <c r="BE53" s="50"/>
      <c r="BF53" s="50"/>
      <c r="BG53" s="50" t="str">
        <f>IF(AG51="","",VLOOKUP(AG51,'女子参加一覧'!$A$6:$H$49,5))</f>
        <v>女</v>
      </c>
      <c r="BH53" s="50"/>
      <c r="BI53" s="50"/>
      <c r="BJ53" s="51"/>
    </row>
    <row r="54" spans="2:62" ht="24" customHeight="1">
      <c r="B54" s="52"/>
      <c r="C54" s="50"/>
      <c r="D54" s="50"/>
      <c r="E54" s="50"/>
      <c r="F54" s="50"/>
      <c r="G54" s="50"/>
      <c r="H54" s="59">
        <f>IF(A51="","",VLOOKUP(A51,'女子参加一覧'!$A$6:$H$49,3))</f>
        <v>0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0"/>
      <c r="X54" s="50"/>
      <c r="Y54" s="50"/>
      <c r="Z54" s="50"/>
      <c r="AA54" s="50"/>
      <c r="AB54" s="50"/>
      <c r="AC54" s="50"/>
      <c r="AD54" s="51"/>
      <c r="AH54" s="52"/>
      <c r="AI54" s="50"/>
      <c r="AJ54" s="50"/>
      <c r="AK54" s="50"/>
      <c r="AL54" s="50"/>
      <c r="AM54" s="50"/>
      <c r="AN54" s="59">
        <f>IF(AG51="","",VLOOKUP(AG51,'女子参加一覧'!$A$6:$H$49,3))</f>
        <v>0</v>
      </c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0"/>
      <c r="BD54" s="50"/>
      <c r="BE54" s="50"/>
      <c r="BF54" s="50"/>
      <c r="BG54" s="50"/>
      <c r="BH54" s="50"/>
      <c r="BI54" s="50"/>
      <c r="BJ54" s="51"/>
    </row>
    <row r="55" spans="2:62" ht="24" customHeight="1" thickBot="1">
      <c r="B55" s="53" t="s">
        <v>96</v>
      </c>
      <c r="C55" s="54"/>
      <c r="D55" s="54"/>
      <c r="E55" s="54"/>
      <c r="F55" s="54">
        <f>IF(A51="","",VLOOKUP(A51,'女子参加一覧'!$A$6:$H$49,6))</f>
        <v>0</v>
      </c>
      <c r="G55" s="54"/>
      <c r="H55" s="54"/>
      <c r="I55" s="54"/>
      <c r="J55" s="54"/>
      <c r="K55" s="54"/>
      <c r="L55" s="54"/>
      <c r="M55" s="54"/>
      <c r="N55" s="55"/>
      <c r="O55" s="56">
        <f>IF(A51="","",'女子参加一覧'!$D$2)</f>
        <v>0</v>
      </c>
      <c r="P55" s="54"/>
      <c r="Q55" s="54"/>
      <c r="R55" s="54"/>
      <c r="S55" s="54"/>
      <c r="T55" s="54"/>
      <c r="U55" s="57" t="s">
        <v>99</v>
      </c>
      <c r="V55" s="57"/>
      <c r="W55" s="57"/>
      <c r="X55" s="54">
        <f>IF(A51="","",'女子参加一覧'!$H$3)</f>
        <v>0</v>
      </c>
      <c r="Y55" s="54"/>
      <c r="Z55" s="54"/>
      <c r="AA55" s="54"/>
      <c r="AB55" s="54"/>
      <c r="AC55" s="54"/>
      <c r="AD55" s="58"/>
      <c r="AH55" s="53" t="s">
        <v>96</v>
      </c>
      <c r="AI55" s="54"/>
      <c r="AJ55" s="54"/>
      <c r="AK55" s="54"/>
      <c r="AL55" s="54">
        <f>IF(AG51="","",VLOOKUP(AG51,'女子参加一覧'!$A$6:$H$49,6))</f>
        <v>0</v>
      </c>
      <c r="AM55" s="54"/>
      <c r="AN55" s="54"/>
      <c r="AO55" s="54"/>
      <c r="AP55" s="54"/>
      <c r="AQ55" s="54"/>
      <c r="AR55" s="54"/>
      <c r="AS55" s="54"/>
      <c r="AT55" s="55"/>
      <c r="AU55" s="56">
        <f>IF(AG51="","",'女子参加一覧'!$D$2)</f>
        <v>0</v>
      </c>
      <c r="AV55" s="54"/>
      <c r="AW55" s="54"/>
      <c r="AX55" s="54"/>
      <c r="AY55" s="54"/>
      <c r="AZ55" s="54"/>
      <c r="BA55" s="57" t="s">
        <v>99</v>
      </c>
      <c r="BB55" s="57"/>
      <c r="BC55" s="57"/>
      <c r="BD55" s="54">
        <f>IF(AG51="","",'女子参加一覧'!$H$3)</f>
        <v>0</v>
      </c>
      <c r="BE55" s="54"/>
      <c r="BF55" s="54"/>
      <c r="BG55" s="54"/>
      <c r="BH55" s="54"/>
      <c r="BI55" s="54"/>
      <c r="BJ55" s="58"/>
    </row>
    <row r="56" ht="18" customHeight="1" thickBot="1"/>
    <row r="57" spans="2:62" ht="22.5" customHeight="1">
      <c r="B57" s="42" t="s">
        <v>92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4"/>
      <c r="AH57" s="42" t="s">
        <v>92</v>
      </c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4"/>
    </row>
    <row r="58" spans="1:62" ht="22.5" customHeight="1">
      <c r="A58" s="29"/>
      <c r="B58" s="45" t="s">
        <v>120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7"/>
      <c r="AG58" s="29"/>
      <c r="AH58" s="45" t="s">
        <v>120</v>
      </c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7"/>
    </row>
    <row r="59" spans="1:62" ht="24" customHeight="1">
      <c r="A59" s="32">
        <v>15</v>
      </c>
      <c r="B59" s="30" t="s">
        <v>93</v>
      </c>
      <c r="C59" s="31"/>
      <c r="D59" s="31"/>
      <c r="E59" s="48" t="str">
        <f>IF(A59="","",VLOOKUP(A59,'女子参加一覧'!$A$6:$H$49,8))</f>
        <v>１年８００ｍ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9"/>
      <c r="AG59" s="32">
        <v>16</v>
      </c>
      <c r="AH59" s="30" t="s">
        <v>93</v>
      </c>
      <c r="AI59" s="31"/>
      <c r="AJ59" s="31"/>
      <c r="AK59" s="48" t="str">
        <f>IF(AG59="","",VLOOKUP(AG59,'女子参加一覧'!$A$6:$H$49,8))</f>
        <v>１年８００ｍ</v>
      </c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9"/>
    </row>
    <row r="60" spans="2:62" ht="24" customHeight="1">
      <c r="B60" s="52" t="s">
        <v>94</v>
      </c>
      <c r="C60" s="50"/>
      <c r="D60" s="50"/>
      <c r="E60" s="50"/>
      <c r="F60" s="50"/>
      <c r="G60" s="50"/>
      <c r="H60" s="50" t="s">
        <v>95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 t="s">
        <v>1</v>
      </c>
      <c r="X60" s="50"/>
      <c r="Y60" s="50"/>
      <c r="Z60" s="50"/>
      <c r="AA60" s="50" t="s">
        <v>97</v>
      </c>
      <c r="AB60" s="50"/>
      <c r="AC60" s="50"/>
      <c r="AD60" s="51"/>
      <c r="AH60" s="52" t="s">
        <v>94</v>
      </c>
      <c r="AI60" s="50"/>
      <c r="AJ60" s="50"/>
      <c r="AK60" s="50"/>
      <c r="AL60" s="50"/>
      <c r="AM60" s="50"/>
      <c r="AN60" s="50" t="s">
        <v>95</v>
      </c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 t="s">
        <v>1</v>
      </c>
      <c r="BD60" s="50"/>
      <c r="BE60" s="50"/>
      <c r="BF60" s="50"/>
      <c r="BG60" s="50" t="s">
        <v>97</v>
      </c>
      <c r="BH60" s="50"/>
      <c r="BI60" s="50"/>
      <c r="BJ60" s="51"/>
    </row>
    <row r="61" spans="2:62" ht="18" customHeight="1">
      <c r="B61" s="52">
        <f>IF(A59="","",VLOOKUP(A59,'女子参加一覧'!$A$6:$H$49,2))</f>
        <v>0</v>
      </c>
      <c r="C61" s="50"/>
      <c r="D61" s="50"/>
      <c r="E61" s="50"/>
      <c r="F61" s="50"/>
      <c r="G61" s="50"/>
      <c r="H61" s="60">
        <f>IF(A59="","",VLOOKUP(A59,'女子参加一覧'!$A$6:$H$49,4))</f>
        <v>0</v>
      </c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50">
        <f>IF(A59="","",VLOOKUP(A59,'女子参加一覧'!$A$6:$H$49,7))</f>
        <v>0</v>
      </c>
      <c r="X61" s="50"/>
      <c r="Y61" s="50"/>
      <c r="Z61" s="50"/>
      <c r="AA61" s="50" t="str">
        <f>IF(A59="","",VLOOKUP(A59,'女子参加一覧'!$A$6:$H$49,5))</f>
        <v>女</v>
      </c>
      <c r="AB61" s="50"/>
      <c r="AC61" s="50"/>
      <c r="AD61" s="51"/>
      <c r="AH61" s="52">
        <f>IF(AG59="","",VLOOKUP(AG59,'女子参加一覧'!$A$6:$H$49,2))</f>
        <v>0</v>
      </c>
      <c r="AI61" s="50"/>
      <c r="AJ61" s="50"/>
      <c r="AK61" s="50"/>
      <c r="AL61" s="50"/>
      <c r="AM61" s="50"/>
      <c r="AN61" s="60">
        <f>IF(AG59="","",VLOOKUP(AG59,'女子参加一覧'!$A$6:$H$49,4))</f>
        <v>0</v>
      </c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50">
        <f>IF(AG59="","",VLOOKUP(AG59,'女子参加一覧'!$A$6:$H$49,7))</f>
        <v>0</v>
      </c>
      <c r="BD61" s="50"/>
      <c r="BE61" s="50"/>
      <c r="BF61" s="50"/>
      <c r="BG61" s="50" t="str">
        <f>IF(AG59="","",VLOOKUP(AG59,'女子参加一覧'!$A$6:$H$49,5))</f>
        <v>女</v>
      </c>
      <c r="BH61" s="50"/>
      <c r="BI61" s="50"/>
      <c r="BJ61" s="51"/>
    </row>
    <row r="62" spans="2:62" ht="24" customHeight="1">
      <c r="B62" s="52"/>
      <c r="C62" s="50"/>
      <c r="D62" s="50"/>
      <c r="E62" s="50"/>
      <c r="F62" s="50"/>
      <c r="G62" s="50"/>
      <c r="H62" s="59">
        <f>IF(A59="","",VLOOKUP(A59,'女子参加一覧'!$A$6:$H$49,3))</f>
        <v>0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0"/>
      <c r="X62" s="50"/>
      <c r="Y62" s="50"/>
      <c r="Z62" s="50"/>
      <c r="AA62" s="50"/>
      <c r="AB62" s="50"/>
      <c r="AC62" s="50"/>
      <c r="AD62" s="51"/>
      <c r="AH62" s="52"/>
      <c r="AI62" s="50"/>
      <c r="AJ62" s="50"/>
      <c r="AK62" s="50"/>
      <c r="AL62" s="50"/>
      <c r="AM62" s="50"/>
      <c r="AN62" s="59">
        <f>IF(AG59="","",VLOOKUP(AG59,'女子参加一覧'!$A$6:$H$49,3))</f>
        <v>0</v>
      </c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0"/>
      <c r="BD62" s="50"/>
      <c r="BE62" s="50"/>
      <c r="BF62" s="50"/>
      <c r="BG62" s="50"/>
      <c r="BH62" s="50"/>
      <c r="BI62" s="50"/>
      <c r="BJ62" s="51"/>
    </row>
    <row r="63" spans="2:62" ht="24" customHeight="1" thickBot="1">
      <c r="B63" s="53" t="s">
        <v>96</v>
      </c>
      <c r="C63" s="54"/>
      <c r="D63" s="54"/>
      <c r="E63" s="54"/>
      <c r="F63" s="54">
        <f>IF(A59="","",VLOOKUP(A59,'女子参加一覧'!$A$6:$H$49,6))</f>
        <v>0</v>
      </c>
      <c r="G63" s="54"/>
      <c r="H63" s="54"/>
      <c r="I63" s="54"/>
      <c r="J63" s="54"/>
      <c r="K63" s="54"/>
      <c r="L63" s="54"/>
      <c r="M63" s="54"/>
      <c r="N63" s="55"/>
      <c r="O63" s="56">
        <f>IF(A59="","",'女子参加一覧'!$D$2)</f>
        <v>0</v>
      </c>
      <c r="P63" s="54"/>
      <c r="Q63" s="54"/>
      <c r="R63" s="54"/>
      <c r="S63" s="54"/>
      <c r="T63" s="54"/>
      <c r="U63" s="57" t="s">
        <v>99</v>
      </c>
      <c r="V63" s="57"/>
      <c r="W63" s="57"/>
      <c r="X63" s="54">
        <f>IF(A59="","",'女子参加一覧'!$H$3)</f>
        <v>0</v>
      </c>
      <c r="Y63" s="54"/>
      <c r="Z63" s="54"/>
      <c r="AA63" s="54"/>
      <c r="AB63" s="54"/>
      <c r="AC63" s="54"/>
      <c r="AD63" s="58"/>
      <c r="AH63" s="53" t="s">
        <v>96</v>
      </c>
      <c r="AI63" s="54"/>
      <c r="AJ63" s="54"/>
      <c r="AK63" s="54"/>
      <c r="AL63" s="54">
        <f>IF(AG59="","",VLOOKUP(AG59,'女子参加一覧'!$A$6:$H$49,6))</f>
        <v>0</v>
      </c>
      <c r="AM63" s="54"/>
      <c r="AN63" s="54"/>
      <c r="AO63" s="54"/>
      <c r="AP63" s="54"/>
      <c r="AQ63" s="54"/>
      <c r="AR63" s="54"/>
      <c r="AS63" s="54"/>
      <c r="AT63" s="55"/>
      <c r="AU63" s="56">
        <f>IF(AG59="","",'女子参加一覧'!$D$2)</f>
        <v>0</v>
      </c>
      <c r="AV63" s="54"/>
      <c r="AW63" s="54"/>
      <c r="AX63" s="54"/>
      <c r="AY63" s="54"/>
      <c r="AZ63" s="54"/>
      <c r="BA63" s="57" t="s">
        <v>99</v>
      </c>
      <c r="BB63" s="57"/>
      <c r="BC63" s="57"/>
      <c r="BD63" s="54">
        <f>IF(AG59="","",'女子参加一覧'!$H$3)</f>
        <v>0</v>
      </c>
      <c r="BE63" s="54"/>
      <c r="BF63" s="54"/>
      <c r="BG63" s="54"/>
      <c r="BH63" s="54"/>
      <c r="BI63" s="54"/>
      <c r="BJ63" s="58"/>
    </row>
    <row r="64" ht="18" customHeight="1" thickBot="1"/>
    <row r="65" spans="2:62" ht="22.5" customHeight="1">
      <c r="B65" s="42" t="s">
        <v>92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4"/>
      <c r="AH65" s="42" t="s">
        <v>92</v>
      </c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4"/>
    </row>
    <row r="66" spans="1:62" ht="22.5" customHeight="1">
      <c r="A66" s="29"/>
      <c r="B66" s="45" t="s">
        <v>120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7"/>
      <c r="AG66" s="29"/>
      <c r="AH66" s="45" t="s">
        <v>120</v>
      </c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7"/>
    </row>
    <row r="67" spans="1:62" ht="24" customHeight="1">
      <c r="A67" s="32">
        <v>17</v>
      </c>
      <c r="B67" s="30" t="s">
        <v>93</v>
      </c>
      <c r="C67" s="31"/>
      <c r="D67" s="31"/>
      <c r="E67" s="48" t="str">
        <f>IF(A67="","",VLOOKUP(A67,'女子参加一覧'!$A$6:$H$49,8))</f>
        <v>共通１５００ｍ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9"/>
      <c r="AG67" s="32">
        <v>18</v>
      </c>
      <c r="AH67" s="30" t="s">
        <v>93</v>
      </c>
      <c r="AI67" s="31"/>
      <c r="AJ67" s="31"/>
      <c r="AK67" s="48" t="str">
        <f>IF(AG67="","",VLOOKUP(AG67,'女子参加一覧'!$A$6:$H$49,8))</f>
        <v>共通１５００ｍ</v>
      </c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9"/>
    </row>
    <row r="68" spans="2:62" ht="24" customHeight="1">
      <c r="B68" s="52" t="s">
        <v>94</v>
      </c>
      <c r="C68" s="50"/>
      <c r="D68" s="50"/>
      <c r="E68" s="50"/>
      <c r="F68" s="50"/>
      <c r="G68" s="50"/>
      <c r="H68" s="50" t="s">
        <v>95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 t="s">
        <v>1</v>
      </c>
      <c r="X68" s="50"/>
      <c r="Y68" s="50"/>
      <c r="Z68" s="50"/>
      <c r="AA68" s="50" t="s">
        <v>97</v>
      </c>
      <c r="AB68" s="50"/>
      <c r="AC68" s="50"/>
      <c r="AD68" s="51"/>
      <c r="AH68" s="52" t="s">
        <v>94</v>
      </c>
      <c r="AI68" s="50"/>
      <c r="AJ68" s="50"/>
      <c r="AK68" s="50"/>
      <c r="AL68" s="50"/>
      <c r="AM68" s="50"/>
      <c r="AN68" s="50" t="s">
        <v>95</v>
      </c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 t="s">
        <v>1</v>
      </c>
      <c r="BD68" s="50"/>
      <c r="BE68" s="50"/>
      <c r="BF68" s="50"/>
      <c r="BG68" s="50" t="s">
        <v>97</v>
      </c>
      <c r="BH68" s="50"/>
      <c r="BI68" s="50"/>
      <c r="BJ68" s="51"/>
    </row>
    <row r="69" spans="2:62" ht="18" customHeight="1">
      <c r="B69" s="52">
        <f>IF(A67="","",VLOOKUP(A67,'女子参加一覧'!$A$6:$H$49,2))</f>
        <v>0</v>
      </c>
      <c r="C69" s="50"/>
      <c r="D69" s="50"/>
      <c r="E69" s="50"/>
      <c r="F69" s="50"/>
      <c r="G69" s="50"/>
      <c r="H69" s="60">
        <f>IF(A67="","",VLOOKUP(A67,'女子参加一覧'!$A$6:$H$49,4))</f>
        <v>0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50">
        <f>IF(A67="","",VLOOKUP(A67,'女子参加一覧'!$A$6:$H$49,7))</f>
        <v>0</v>
      </c>
      <c r="X69" s="50"/>
      <c r="Y69" s="50"/>
      <c r="Z69" s="50"/>
      <c r="AA69" s="50" t="str">
        <f>IF(A67="","",VLOOKUP(A67,'女子参加一覧'!$A$6:$H$49,5))</f>
        <v>女</v>
      </c>
      <c r="AB69" s="50"/>
      <c r="AC69" s="50"/>
      <c r="AD69" s="51"/>
      <c r="AH69" s="52">
        <f>IF(AG67="","",VLOOKUP(AG67,'女子参加一覧'!$A$6:$H$49,2))</f>
        <v>0</v>
      </c>
      <c r="AI69" s="50"/>
      <c r="AJ69" s="50"/>
      <c r="AK69" s="50"/>
      <c r="AL69" s="50"/>
      <c r="AM69" s="50"/>
      <c r="AN69" s="60">
        <f>IF(AG67="","",VLOOKUP(AG67,'女子参加一覧'!$A$6:$H$49,4))</f>
        <v>0</v>
      </c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50">
        <f>IF(AG67="","",VLOOKUP(AG67,'女子参加一覧'!$A$6:$H$49,7))</f>
        <v>0</v>
      </c>
      <c r="BD69" s="50"/>
      <c r="BE69" s="50"/>
      <c r="BF69" s="50"/>
      <c r="BG69" s="50" t="str">
        <f>IF(AG67="","",VLOOKUP(AG67,'女子参加一覧'!$A$6:$H$49,5))</f>
        <v>女</v>
      </c>
      <c r="BH69" s="50"/>
      <c r="BI69" s="50"/>
      <c r="BJ69" s="51"/>
    </row>
    <row r="70" spans="2:62" ht="24" customHeight="1">
      <c r="B70" s="52"/>
      <c r="C70" s="50"/>
      <c r="D70" s="50"/>
      <c r="E70" s="50"/>
      <c r="F70" s="50"/>
      <c r="G70" s="50"/>
      <c r="H70" s="59">
        <f>IF(A67="","",VLOOKUP(A67,'女子参加一覧'!$A$6:$H$49,3))</f>
        <v>0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0"/>
      <c r="X70" s="50"/>
      <c r="Y70" s="50"/>
      <c r="Z70" s="50"/>
      <c r="AA70" s="50"/>
      <c r="AB70" s="50"/>
      <c r="AC70" s="50"/>
      <c r="AD70" s="51"/>
      <c r="AH70" s="52"/>
      <c r="AI70" s="50"/>
      <c r="AJ70" s="50"/>
      <c r="AK70" s="50"/>
      <c r="AL70" s="50"/>
      <c r="AM70" s="50"/>
      <c r="AN70" s="59">
        <f>IF(AG67="","",VLOOKUP(AG67,'女子参加一覧'!$A$6:$H$49,3))</f>
        <v>0</v>
      </c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0"/>
      <c r="BD70" s="50"/>
      <c r="BE70" s="50"/>
      <c r="BF70" s="50"/>
      <c r="BG70" s="50"/>
      <c r="BH70" s="50"/>
      <c r="BI70" s="50"/>
      <c r="BJ70" s="51"/>
    </row>
    <row r="71" spans="2:62" ht="24" customHeight="1" thickBot="1">
      <c r="B71" s="53" t="s">
        <v>96</v>
      </c>
      <c r="C71" s="54"/>
      <c r="D71" s="54"/>
      <c r="E71" s="54"/>
      <c r="F71" s="54">
        <f>IF(A67="","",VLOOKUP(A67,'女子参加一覧'!$A$6:$H$49,6))</f>
        <v>0</v>
      </c>
      <c r="G71" s="54"/>
      <c r="H71" s="54"/>
      <c r="I71" s="54"/>
      <c r="J71" s="54"/>
      <c r="K71" s="54"/>
      <c r="L71" s="54"/>
      <c r="M71" s="54"/>
      <c r="N71" s="55"/>
      <c r="O71" s="56">
        <f>IF(A67="","",'女子参加一覧'!$D$2)</f>
        <v>0</v>
      </c>
      <c r="P71" s="54"/>
      <c r="Q71" s="54"/>
      <c r="R71" s="54"/>
      <c r="S71" s="54"/>
      <c r="T71" s="54"/>
      <c r="U71" s="57" t="s">
        <v>99</v>
      </c>
      <c r="V71" s="57"/>
      <c r="W71" s="57"/>
      <c r="X71" s="54">
        <f>IF(A67="","",'女子参加一覧'!$H$3)</f>
        <v>0</v>
      </c>
      <c r="Y71" s="54"/>
      <c r="Z71" s="54"/>
      <c r="AA71" s="54"/>
      <c r="AB71" s="54"/>
      <c r="AC71" s="54"/>
      <c r="AD71" s="58"/>
      <c r="AH71" s="53" t="s">
        <v>96</v>
      </c>
      <c r="AI71" s="54"/>
      <c r="AJ71" s="54"/>
      <c r="AK71" s="54"/>
      <c r="AL71" s="54">
        <f>IF(AG67="","",VLOOKUP(AG67,'女子参加一覧'!$A$6:$H$49,6))</f>
        <v>0</v>
      </c>
      <c r="AM71" s="54"/>
      <c r="AN71" s="54"/>
      <c r="AO71" s="54"/>
      <c r="AP71" s="54"/>
      <c r="AQ71" s="54"/>
      <c r="AR71" s="54"/>
      <c r="AS71" s="54"/>
      <c r="AT71" s="55"/>
      <c r="AU71" s="56">
        <f>IF(AG67="","",'女子参加一覧'!$D$2)</f>
        <v>0</v>
      </c>
      <c r="AV71" s="54"/>
      <c r="AW71" s="54"/>
      <c r="AX71" s="54"/>
      <c r="AY71" s="54"/>
      <c r="AZ71" s="54"/>
      <c r="BA71" s="57" t="s">
        <v>99</v>
      </c>
      <c r="BB71" s="57"/>
      <c r="BC71" s="57"/>
      <c r="BD71" s="54">
        <f>IF(AG67="","",'女子参加一覧'!$H$3)</f>
        <v>0</v>
      </c>
      <c r="BE71" s="54"/>
      <c r="BF71" s="54"/>
      <c r="BG71" s="54"/>
      <c r="BH71" s="54"/>
      <c r="BI71" s="54"/>
      <c r="BJ71" s="58"/>
    </row>
    <row r="72" ht="18" customHeight="1" thickBot="1"/>
    <row r="73" spans="2:62" ht="22.5" customHeight="1">
      <c r="B73" s="42" t="s">
        <v>92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4"/>
      <c r="AH73" s="42" t="s">
        <v>92</v>
      </c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4"/>
    </row>
    <row r="74" spans="1:62" ht="22.5" customHeight="1">
      <c r="A74" s="29"/>
      <c r="B74" s="45" t="s">
        <v>120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7"/>
      <c r="AG74" s="29"/>
      <c r="AH74" s="45" t="s">
        <v>120</v>
      </c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7"/>
    </row>
    <row r="75" spans="1:62" ht="24" customHeight="1">
      <c r="A75" s="32">
        <v>19</v>
      </c>
      <c r="B75" s="30" t="s">
        <v>93</v>
      </c>
      <c r="C75" s="31"/>
      <c r="D75" s="31"/>
      <c r="E75" s="48" t="str">
        <f>IF(A75="","",VLOOKUP(A75,'女子参加一覧'!$A$6:$H$49,8))</f>
        <v>共通100mH(0.762_8.5)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9"/>
      <c r="AG75" s="32">
        <v>20</v>
      </c>
      <c r="AH75" s="30" t="s">
        <v>93</v>
      </c>
      <c r="AI75" s="31"/>
      <c r="AJ75" s="31"/>
      <c r="AK75" s="48" t="str">
        <f>IF(AG75="","",VLOOKUP(AG75,'女子参加一覧'!$A$6:$H$49,8))</f>
        <v>共通100mH(0.762_8.5)</v>
      </c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9"/>
    </row>
    <row r="76" spans="2:62" ht="24" customHeight="1">
      <c r="B76" s="52" t="s">
        <v>94</v>
      </c>
      <c r="C76" s="50"/>
      <c r="D76" s="50"/>
      <c r="E76" s="50"/>
      <c r="F76" s="50"/>
      <c r="G76" s="50"/>
      <c r="H76" s="50" t="s">
        <v>95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 t="s">
        <v>1</v>
      </c>
      <c r="X76" s="50"/>
      <c r="Y76" s="50"/>
      <c r="Z76" s="50"/>
      <c r="AA76" s="50" t="s">
        <v>97</v>
      </c>
      <c r="AB76" s="50"/>
      <c r="AC76" s="50"/>
      <c r="AD76" s="51"/>
      <c r="AH76" s="52" t="s">
        <v>94</v>
      </c>
      <c r="AI76" s="50"/>
      <c r="AJ76" s="50"/>
      <c r="AK76" s="50"/>
      <c r="AL76" s="50"/>
      <c r="AM76" s="50"/>
      <c r="AN76" s="50" t="s">
        <v>95</v>
      </c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 t="s">
        <v>1</v>
      </c>
      <c r="BD76" s="50"/>
      <c r="BE76" s="50"/>
      <c r="BF76" s="50"/>
      <c r="BG76" s="50" t="s">
        <v>97</v>
      </c>
      <c r="BH76" s="50"/>
      <c r="BI76" s="50"/>
      <c r="BJ76" s="51"/>
    </row>
    <row r="77" spans="2:62" ht="18" customHeight="1">
      <c r="B77" s="52">
        <f>IF(A75="","",VLOOKUP(A75,'女子参加一覧'!$A$6:$H$49,2))</f>
        <v>0</v>
      </c>
      <c r="C77" s="50"/>
      <c r="D77" s="50"/>
      <c r="E77" s="50"/>
      <c r="F77" s="50"/>
      <c r="G77" s="50"/>
      <c r="H77" s="60">
        <f>IF(A75="","",VLOOKUP(A75,'女子参加一覧'!$A$6:$H$49,4))</f>
        <v>0</v>
      </c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50">
        <f>IF(A75="","",VLOOKUP(A75,'女子参加一覧'!$A$6:$H$49,7))</f>
        <v>0</v>
      </c>
      <c r="X77" s="50"/>
      <c r="Y77" s="50"/>
      <c r="Z77" s="50"/>
      <c r="AA77" s="50" t="str">
        <f>IF(A75="","",VLOOKUP(A75,'女子参加一覧'!$A$6:$H$49,5))</f>
        <v>女</v>
      </c>
      <c r="AB77" s="50"/>
      <c r="AC77" s="50"/>
      <c r="AD77" s="51"/>
      <c r="AH77" s="52">
        <f>IF(AG75="","",VLOOKUP(AG75,'女子参加一覧'!$A$6:$H$49,2))</f>
        <v>0</v>
      </c>
      <c r="AI77" s="50"/>
      <c r="AJ77" s="50"/>
      <c r="AK77" s="50"/>
      <c r="AL77" s="50"/>
      <c r="AM77" s="50"/>
      <c r="AN77" s="60">
        <f>IF(AG75="","",VLOOKUP(AG75,'女子参加一覧'!$A$6:$H$49,4))</f>
        <v>0</v>
      </c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50">
        <f>IF(AG75="","",VLOOKUP(AG75,'女子参加一覧'!$A$6:$H$49,7))</f>
        <v>0</v>
      </c>
      <c r="BD77" s="50"/>
      <c r="BE77" s="50"/>
      <c r="BF77" s="50"/>
      <c r="BG77" s="50" t="str">
        <f>IF(AG75="","",VLOOKUP(AG75,'女子参加一覧'!$A$6:$H$49,5))</f>
        <v>女</v>
      </c>
      <c r="BH77" s="50"/>
      <c r="BI77" s="50"/>
      <c r="BJ77" s="51"/>
    </row>
    <row r="78" spans="2:62" ht="24" customHeight="1">
      <c r="B78" s="52"/>
      <c r="C78" s="50"/>
      <c r="D78" s="50"/>
      <c r="E78" s="50"/>
      <c r="F78" s="50"/>
      <c r="G78" s="50"/>
      <c r="H78" s="59">
        <f>IF(A75="","",VLOOKUP(A75,'女子参加一覧'!$A$6:$H$49,3))</f>
        <v>0</v>
      </c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0"/>
      <c r="X78" s="50"/>
      <c r="Y78" s="50"/>
      <c r="Z78" s="50"/>
      <c r="AA78" s="50"/>
      <c r="AB78" s="50"/>
      <c r="AC78" s="50"/>
      <c r="AD78" s="51"/>
      <c r="AH78" s="52"/>
      <c r="AI78" s="50"/>
      <c r="AJ78" s="50"/>
      <c r="AK78" s="50"/>
      <c r="AL78" s="50"/>
      <c r="AM78" s="50"/>
      <c r="AN78" s="59">
        <f>IF(AG75="","",VLOOKUP(AG75,'女子参加一覧'!$A$6:$H$49,3))</f>
        <v>0</v>
      </c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0"/>
      <c r="BD78" s="50"/>
      <c r="BE78" s="50"/>
      <c r="BF78" s="50"/>
      <c r="BG78" s="50"/>
      <c r="BH78" s="50"/>
      <c r="BI78" s="50"/>
      <c r="BJ78" s="51"/>
    </row>
    <row r="79" spans="2:62" ht="24" customHeight="1" thickBot="1">
      <c r="B79" s="53" t="s">
        <v>96</v>
      </c>
      <c r="C79" s="54"/>
      <c r="D79" s="54"/>
      <c r="E79" s="54"/>
      <c r="F79" s="54">
        <f>IF(A75="","",VLOOKUP(A75,'女子参加一覧'!$A$6:$H$49,6))</f>
        <v>0</v>
      </c>
      <c r="G79" s="54"/>
      <c r="H79" s="54"/>
      <c r="I79" s="54"/>
      <c r="J79" s="54"/>
      <c r="K79" s="54"/>
      <c r="L79" s="54"/>
      <c r="M79" s="54"/>
      <c r="N79" s="55"/>
      <c r="O79" s="56">
        <f>IF(A75="","",'女子参加一覧'!$D$2)</f>
        <v>0</v>
      </c>
      <c r="P79" s="54"/>
      <c r="Q79" s="54"/>
      <c r="R79" s="54"/>
      <c r="S79" s="54"/>
      <c r="T79" s="54"/>
      <c r="U79" s="57" t="s">
        <v>99</v>
      </c>
      <c r="V79" s="57"/>
      <c r="W79" s="57"/>
      <c r="X79" s="54">
        <f>IF(A75="","",'女子参加一覧'!$H$3)</f>
        <v>0</v>
      </c>
      <c r="Y79" s="54"/>
      <c r="Z79" s="54"/>
      <c r="AA79" s="54"/>
      <c r="AB79" s="54"/>
      <c r="AC79" s="54"/>
      <c r="AD79" s="58"/>
      <c r="AH79" s="53" t="s">
        <v>96</v>
      </c>
      <c r="AI79" s="54"/>
      <c r="AJ79" s="54"/>
      <c r="AK79" s="54"/>
      <c r="AL79" s="54">
        <f>IF(AG75="","",VLOOKUP(AG75,'女子参加一覧'!$A$6:$H$49,6))</f>
        <v>0</v>
      </c>
      <c r="AM79" s="54"/>
      <c r="AN79" s="54"/>
      <c r="AO79" s="54"/>
      <c r="AP79" s="54"/>
      <c r="AQ79" s="54"/>
      <c r="AR79" s="54"/>
      <c r="AS79" s="54"/>
      <c r="AT79" s="55"/>
      <c r="AU79" s="56">
        <f>IF(AG75="","",'女子参加一覧'!$D$2)</f>
        <v>0</v>
      </c>
      <c r="AV79" s="54"/>
      <c r="AW79" s="54"/>
      <c r="AX79" s="54"/>
      <c r="AY79" s="54"/>
      <c r="AZ79" s="54"/>
      <c r="BA79" s="57" t="s">
        <v>99</v>
      </c>
      <c r="BB79" s="57"/>
      <c r="BC79" s="57"/>
      <c r="BD79" s="54">
        <f>IF(AG75="","",'女子参加一覧'!$H$3)</f>
        <v>0</v>
      </c>
      <c r="BE79" s="54"/>
      <c r="BF79" s="54"/>
      <c r="BG79" s="54"/>
      <c r="BH79" s="54"/>
      <c r="BI79" s="54"/>
      <c r="BJ79" s="58"/>
    </row>
    <row r="80" ht="18" customHeight="1" thickBot="1"/>
    <row r="81" spans="2:62" ht="22.5" customHeight="1">
      <c r="B81" s="42" t="s">
        <v>92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4"/>
      <c r="AH81" s="42" t="s">
        <v>92</v>
      </c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4"/>
    </row>
    <row r="82" spans="1:62" ht="22.5" customHeight="1">
      <c r="A82" s="29"/>
      <c r="B82" s="45" t="s">
        <v>120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7"/>
      <c r="AG82" s="29"/>
      <c r="AH82" s="45" t="s">
        <v>120</v>
      </c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7"/>
    </row>
    <row r="83" spans="1:62" ht="24" customHeight="1">
      <c r="A83" s="32">
        <v>21</v>
      </c>
      <c r="B83" s="30" t="s">
        <v>93</v>
      </c>
      <c r="C83" s="31"/>
      <c r="D83" s="31"/>
      <c r="E83" s="48" t="str">
        <f>IF(A83="","",VLOOKUP(A83,'女子参加一覧'!$A$6:$H$49,8))</f>
        <v>２年100mH(0.762_8.5)</v>
      </c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9"/>
      <c r="AG83" s="32">
        <v>22</v>
      </c>
      <c r="AH83" s="30" t="s">
        <v>93</v>
      </c>
      <c r="AI83" s="31"/>
      <c r="AJ83" s="31"/>
      <c r="AK83" s="48" t="str">
        <f>IF(AG83="","",VLOOKUP(AG83,'女子参加一覧'!$A$6:$H$49,8))</f>
        <v>２年100mH(0.762_8.5)</v>
      </c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9"/>
    </row>
    <row r="84" spans="2:62" ht="24" customHeight="1">
      <c r="B84" s="52" t="s">
        <v>94</v>
      </c>
      <c r="C84" s="50"/>
      <c r="D84" s="50"/>
      <c r="E84" s="50"/>
      <c r="F84" s="50"/>
      <c r="G84" s="50"/>
      <c r="H84" s="50" t="s">
        <v>95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 t="s">
        <v>1</v>
      </c>
      <c r="X84" s="50"/>
      <c r="Y84" s="50"/>
      <c r="Z84" s="50"/>
      <c r="AA84" s="50" t="s">
        <v>97</v>
      </c>
      <c r="AB84" s="50"/>
      <c r="AC84" s="50"/>
      <c r="AD84" s="51"/>
      <c r="AH84" s="52" t="s">
        <v>94</v>
      </c>
      <c r="AI84" s="50"/>
      <c r="AJ84" s="50"/>
      <c r="AK84" s="50"/>
      <c r="AL84" s="50"/>
      <c r="AM84" s="50"/>
      <c r="AN84" s="50" t="s">
        <v>95</v>
      </c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 t="s">
        <v>1</v>
      </c>
      <c r="BD84" s="50"/>
      <c r="BE84" s="50"/>
      <c r="BF84" s="50"/>
      <c r="BG84" s="50" t="s">
        <v>97</v>
      </c>
      <c r="BH84" s="50"/>
      <c r="BI84" s="50"/>
      <c r="BJ84" s="51"/>
    </row>
    <row r="85" spans="2:62" ht="18" customHeight="1">
      <c r="B85" s="52">
        <f>IF(A83="","",VLOOKUP(A83,'女子参加一覧'!$A$6:$H$49,2))</f>
        <v>0</v>
      </c>
      <c r="C85" s="50"/>
      <c r="D85" s="50"/>
      <c r="E85" s="50"/>
      <c r="F85" s="50"/>
      <c r="G85" s="50"/>
      <c r="H85" s="60">
        <f>IF(A83="","",VLOOKUP(A83,'女子参加一覧'!$A$6:$H$49,4))</f>
        <v>0</v>
      </c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50">
        <f>IF(A83="","",VLOOKUP(A83,'女子参加一覧'!$A$6:$H$49,7))</f>
        <v>0</v>
      </c>
      <c r="X85" s="50"/>
      <c r="Y85" s="50"/>
      <c r="Z85" s="50"/>
      <c r="AA85" s="50" t="str">
        <f>IF(A83="","",VLOOKUP(A83,'女子参加一覧'!$A$6:$H$49,5))</f>
        <v>女</v>
      </c>
      <c r="AB85" s="50"/>
      <c r="AC85" s="50"/>
      <c r="AD85" s="51"/>
      <c r="AH85" s="52">
        <f>IF(AG83="","",VLOOKUP(AG83,'女子参加一覧'!$A$6:$H$49,2))</f>
        <v>0</v>
      </c>
      <c r="AI85" s="50"/>
      <c r="AJ85" s="50"/>
      <c r="AK85" s="50"/>
      <c r="AL85" s="50"/>
      <c r="AM85" s="50"/>
      <c r="AN85" s="60">
        <f>IF(AG83="","",VLOOKUP(AG83,'女子参加一覧'!$A$6:$H$49,4))</f>
        <v>0</v>
      </c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50">
        <f>IF(AG83="","",VLOOKUP(AG83,'女子参加一覧'!$A$6:$H$49,7))</f>
        <v>0</v>
      </c>
      <c r="BD85" s="50"/>
      <c r="BE85" s="50"/>
      <c r="BF85" s="50"/>
      <c r="BG85" s="50" t="str">
        <f>IF(AG83="","",VLOOKUP(AG83,'女子参加一覧'!$A$6:$H$49,5))</f>
        <v>女</v>
      </c>
      <c r="BH85" s="50"/>
      <c r="BI85" s="50"/>
      <c r="BJ85" s="51"/>
    </row>
    <row r="86" spans="2:62" ht="24" customHeight="1">
      <c r="B86" s="52"/>
      <c r="C86" s="50"/>
      <c r="D86" s="50"/>
      <c r="E86" s="50"/>
      <c r="F86" s="50"/>
      <c r="G86" s="50"/>
      <c r="H86" s="59">
        <f>IF(A83="","",VLOOKUP(A83,'女子参加一覧'!$A$6:$H$49,3))</f>
        <v>0</v>
      </c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0"/>
      <c r="X86" s="50"/>
      <c r="Y86" s="50"/>
      <c r="Z86" s="50"/>
      <c r="AA86" s="50"/>
      <c r="AB86" s="50"/>
      <c r="AC86" s="50"/>
      <c r="AD86" s="51"/>
      <c r="AH86" s="52"/>
      <c r="AI86" s="50"/>
      <c r="AJ86" s="50"/>
      <c r="AK86" s="50"/>
      <c r="AL86" s="50"/>
      <c r="AM86" s="50"/>
      <c r="AN86" s="59">
        <f>IF(AG83="","",VLOOKUP(AG83,'女子参加一覧'!$A$6:$H$49,3))</f>
        <v>0</v>
      </c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0"/>
      <c r="BD86" s="50"/>
      <c r="BE86" s="50"/>
      <c r="BF86" s="50"/>
      <c r="BG86" s="50"/>
      <c r="BH86" s="50"/>
      <c r="BI86" s="50"/>
      <c r="BJ86" s="51"/>
    </row>
    <row r="87" spans="2:62" ht="24" customHeight="1" thickBot="1">
      <c r="B87" s="53" t="s">
        <v>96</v>
      </c>
      <c r="C87" s="54"/>
      <c r="D87" s="54"/>
      <c r="E87" s="54"/>
      <c r="F87" s="54">
        <f>IF(A83="","",VLOOKUP(A83,'女子参加一覧'!$A$6:$H$49,6))</f>
        <v>0</v>
      </c>
      <c r="G87" s="54"/>
      <c r="H87" s="54"/>
      <c r="I87" s="54"/>
      <c r="J87" s="54"/>
      <c r="K87" s="54"/>
      <c r="L87" s="54"/>
      <c r="M87" s="54"/>
      <c r="N87" s="55"/>
      <c r="O87" s="56">
        <f>IF(A83="","",'女子参加一覧'!$D$2)</f>
        <v>0</v>
      </c>
      <c r="P87" s="54"/>
      <c r="Q87" s="54"/>
      <c r="R87" s="54"/>
      <c r="S87" s="54"/>
      <c r="T87" s="54"/>
      <c r="U87" s="57" t="s">
        <v>99</v>
      </c>
      <c r="V87" s="57"/>
      <c r="W87" s="57"/>
      <c r="X87" s="54">
        <f>IF(A83="","",'女子参加一覧'!$H$3)</f>
        <v>0</v>
      </c>
      <c r="Y87" s="54"/>
      <c r="Z87" s="54"/>
      <c r="AA87" s="54"/>
      <c r="AB87" s="54"/>
      <c r="AC87" s="54"/>
      <c r="AD87" s="58"/>
      <c r="AH87" s="53" t="s">
        <v>96</v>
      </c>
      <c r="AI87" s="54"/>
      <c r="AJ87" s="54"/>
      <c r="AK87" s="54"/>
      <c r="AL87" s="54">
        <f>IF(AG83="","",VLOOKUP(AG83,'女子参加一覧'!$A$6:$H$49,6))</f>
        <v>0</v>
      </c>
      <c r="AM87" s="54"/>
      <c r="AN87" s="54"/>
      <c r="AO87" s="54"/>
      <c r="AP87" s="54"/>
      <c r="AQ87" s="54"/>
      <c r="AR87" s="54"/>
      <c r="AS87" s="54"/>
      <c r="AT87" s="55"/>
      <c r="AU87" s="56">
        <f>IF(AG83="","",'女子参加一覧'!$D$2)</f>
        <v>0</v>
      </c>
      <c r="AV87" s="54"/>
      <c r="AW87" s="54"/>
      <c r="AX87" s="54"/>
      <c r="AY87" s="54"/>
      <c r="AZ87" s="54"/>
      <c r="BA87" s="57" t="s">
        <v>99</v>
      </c>
      <c r="BB87" s="57"/>
      <c r="BC87" s="57"/>
      <c r="BD87" s="54">
        <f>IF(AG83="","",'女子参加一覧'!$H$3)</f>
        <v>0</v>
      </c>
      <c r="BE87" s="54"/>
      <c r="BF87" s="54"/>
      <c r="BG87" s="54"/>
      <c r="BH87" s="54"/>
      <c r="BI87" s="54"/>
      <c r="BJ87" s="58"/>
    </row>
    <row r="88" ht="18" customHeight="1" thickBot="1"/>
    <row r="89" spans="2:62" ht="22.5" customHeight="1">
      <c r="B89" s="42" t="s">
        <v>92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4"/>
      <c r="AH89" s="42" t="s">
        <v>92</v>
      </c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4"/>
    </row>
    <row r="90" spans="1:62" ht="22.5" customHeight="1">
      <c r="A90" s="29"/>
      <c r="B90" s="45" t="s">
        <v>120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7"/>
      <c r="AG90" s="29"/>
      <c r="AH90" s="45" t="s">
        <v>120</v>
      </c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7"/>
    </row>
    <row r="91" spans="1:62" ht="24" customHeight="1">
      <c r="A91" s="32">
        <v>23</v>
      </c>
      <c r="B91" s="30" t="s">
        <v>93</v>
      </c>
      <c r="C91" s="31"/>
      <c r="D91" s="31"/>
      <c r="E91" s="48" t="str">
        <f>IF(A91="","",VLOOKUP(A91,'女子参加一覧'!$A$6:$H$49,8))</f>
        <v>１年100mH(0.762_8.5)</v>
      </c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9"/>
      <c r="AG91" s="32">
        <v>24</v>
      </c>
      <c r="AH91" s="30" t="s">
        <v>93</v>
      </c>
      <c r="AI91" s="31"/>
      <c r="AJ91" s="31"/>
      <c r="AK91" s="48" t="str">
        <f>IF(AG91="","",VLOOKUP(AG91,'女子参加一覧'!$A$6:$H$49,8))</f>
        <v>１年100mH(0.762_8.5)</v>
      </c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9"/>
    </row>
    <row r="92" spans="2:62" ht="24" customHeight="1">
      <c r="B92" s="52" t="s">
        <v>94</v>
      </c>
      <c r="C92" s="50"/>
      <c r="D92" s="50"/>
      <c r="E92" s="50"/>
      <c r="F92" s="50"/>
      <c r="G92" s="50"/>
      <c r="H92" s="50" t="s">
        <v>95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 t="s">
        <v>1</v>
      </c>
      <c r="X92" s="50"/>
      <c r="Y92" s="50"/>
      <c r="Z92" s="50"/>
      <c r="AA92" s="50" t="s">
        <v>97</v>
      </c>
      <c r="AB92" s="50"/>
      <c r="AC92" s="50"/>
      <c r="AD92" s="51"/>
      <c r="AH92" s="52" t="s">
        <v>94</v>
      </c>
      <c r="AI92" s="50"/>
      <c r="AJ92" s="50"/>
      <c r="AK92" s="50"/>
      <c r="AL92" s="50"/>
      <c r="AM92" s="50"/>
      <c r="AN92" s="50" t="s">
        <v>95</v>
      </c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 t="s">
        <v>1</v>
      </c>
      <c r="BD92" s="50"/>
      <c r="BE92" s="50"/>
      <c r="BF92" s="50"/>
      <c r="BG92" s="50" t="s">
        <v>97</v>
      </c>
      <c r="BH92" s="50"/>
      <c r="BI92" s="50"/>
      <c r="BJ92" s="51"/>
    </row>
    <row r="93" spans="2:62" ht="18" customHeight="1">
      <c r="B93" s="52">
        <f>IF(A91="","",VLOOKUP(A91,'女子参加一覧'!$A$6:$H$49,2))</f>
        <v>0</v>
      </c>
      <c r="C93" s="50"/>
      <c r="D93" s="50"/>
      <c r="E93" s="50"/>
      <c r="F93" s="50"/>
      <c r="G93" s="50"/>
      <c r="H93" s="60">
        <f>IF(A91="","",VLOOKUP(A91,'女子参加一覧'!$A$6:$H$49,4))</f>
        <v>0</v>
      </c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50">
        <f>IF(A91="","",VLOOKUP(A91,'女子参加一覧'!$A$6:$H$49,7))</f>
        <v>0</v>
      </c>
      <c r="X93" s="50"/>
      <c r="Y93" s="50"/>
      <c r="Z93" s="50"/>
      <c r="AA93" s="50" t="str">
        <f>IF(A91="","",VLOOKUP(A91,'女子参加一覧'!$A$6:$H$49,5))</f>
        <v>女</v>
      </c>
      <c r="AB93" s="50"/>
      <c r="AC93" s="50"/>
      <c r="AD93" s="51"/>
      <c r="AH93" s="52">
        <f>IF(AG91="","",VLOOKUP(AG91,'女子参加一覧'!$A$6:$H$49,2))</f>
        <v>0</v>
      </c>
      <c r="AI93" s="50"/>
      <c r="AJ93" s="50"/>
      <c r="AK93" s="50"/>
      <c r="AL93" s="50"/>
      <c r="AM93" s="50"/>
      <c r="AN93" s="60">
        <f>IF(AG91="","",VLOOKUP(AG91,'女子参加一覧'!$A$6:$H$49,4))</f>
        <v>0</v>
      </c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50">
        <f>IF(AG91="","",VLOOKUP(AG91,'女子参加一覧'!$A$6:$H$49,7))</f>
        <v>0</v>
      </c>
      <c r="BD93" s="50"/>
      <c r="BE93" s="50"/>
      <c r="BF93" s="50"/>
      <c r="BG93" s="50" t="str">
        <f>IF(AG91="","",VLOOKUP(AG91,'女子参加一覧'!$A$6:$H$49,5))</f>
        <v>女</v>
      </c>
      <c r="BH93" s="50"/>
      <c r="BI93" s="50"/>
      <c r="BJ93" s="51"/>
    </row>
    <row r="94" spans="2:62" ht="24" customHeight="1">
      <c r="B94" s="52"/>
      <c r="C94" s="50"/>
      <c r="D94" s="50"/>
      <c r="E94" s="50"/>
      <c r="F94" s="50"/>
      <c r="G94" s="50"/>
      <c r="H94" s="59">
        <f>IF(A91="","",VLOOKUP(A91,'女子参加一覧'!$A$6:$H$49,3))</f>
        <v>0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0"/>
      <c r="X94" s="50"/>
      <c r="Y94" s="50"/>
      <c r="Z94" s="50"/>
      <c r="AA94" s="50"/>
      <c r="AB94" s="50"/>
      <c r="AC94" s="50"/>
      <c r="AD94" s="51"/>
      <c r="AH94" s="52"/>
      <c r="AI94" s="50"/>
      <c r="AJ94" s="50"/>
      <c r="AK94" s="50"/>
      <c r="AL94" s="50"/>
      <c r="AM94" s="50"/>
      <c r="AN94" s="59">
        <f>IF(AG91="","",VLOOKUP(AG91,'女子参加一覧'!$A$6:$H$49,3))</f>
        <v>0</v>
      </c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0"/>
      <c r="BD94" s="50"/>
      <c r="BE94" s="50"/>
      <c r="BF94" s="50"/>
      <c r="BG94" s="50"/>
      <c r="BH94" s="50"/>
      <c r="BI94" s="50"/>
      <c r="BJ94" s="51"/>
    </row>
    <row r="95" spans="2:62" ht="24" customHeight="1" thickBot="1">
      <c r="B95" s="53" t="s">
        <v>96</v>
      </c>
      <c r="C95" s="54"/>
      <c r="D95" s="54"/>
      <c r="E95" s="54"/>
      <c r="F95" s="54">
        <f>IF(A91="","",VLOOKUP(A91,'女子参加一覧'!$A$6:$H$49,6))</f>
        <v>0</v>
      </c>
      <c r="G95" s="54"/>
      <c r="H95" s="54"/>
      <c r="I95" s="54"/>
      <c r="J95" s="54"/>
      <c r="K95" s="54"/>
      <c r="L95" s="54"/>
      <c r="M95" s="54"/>
      <c r="N95" s="55"/>
      <c r="O95" s="56">
        <f>IF(A91="","",'女子参加一覧'!$D$2)</f>
        <v>0</v>
      </c>
      <c r="P95" s="54"/>
      <c r="Q95" s="54"/>
      <c r="R95" s="54"/>
      <c r="S95" s="54"/>
      <c r="T95" s="54"/>
      <c r="U95" s="57" t="s">
        <v>99</v>
      </c>
      <c r="V95" s="57"/>
      <c r="W95" s="57"/>
      <c r="X95" s="54">
        <f>IF(A91="","",'女子参加一覧'!$H$3)</f>
        <v>0</v>
      </c>
      <c r="Y95" s="54"/>
      <c r="Z95" s="54"/>
      <c r="AA95" s="54"/>
      <c r="AB95" s="54"/>
      <c r="AC95" s="54"/>
      <c r="AD95" s="58"/>
      <c r="AH95" s="53" t="s">
        <v>96</v>
      </c>
      <c r="AI95" s="54"/>
      <c r="AJ95" s="54"/>
      <c r="AK95" s="54"/>
      <c r="AL95" s="54">
        <f>IF(AG91="","",VLOOKUP(AG91,'女子参加一覧'!$A$6:$H$49,6))</f>
        <v>0</v>
      </c>
      <c r="AM95" s="54"/>
      <c r="AN95" s="54"/>
      <c r="AO95" s="54"/>
      <c r="AP95" s="54"/>
      <c r="AQ95" s="54"/>
      <c r="AR95" s="54"/>
      <c r="AS95" s="54"/>
      <c r="AT95" s="55"/>
      <c r="AU95" s="56">
        <f>IF(AG91="","",'女子参加一覧'!$D$2)</f>
        <v>0</v>
      </c>
      <c r="AV95" s="54"/>
      <c r="AW95" s="54"/>
      <c r="AX95" s="54"/>
      <c r="AY95" s="54"/>
      <c r="AZ95" s="54"/>
      <c r="BA95" s="57" t="s">
        <v>99</v>
      </c>
      <c r="BB95" s="57"/>
      <c r="BC95" s="57"/>
      <c r="BD95" s="54">
        <f>IF(AG91="","",'女子参加一覧'!$H$3)</f>
        <v>0</v>
      </c>
      <c r="BE95" s="54"/>
      <c r="BF95" s="54"/>
      <c r="BG95" s="54"/>
      <c r="BH95" s="54"/>
      <c r="BI95" s="54"/>
      <c r="BJ95" s="58"/>
    </row>
    <row r="96" ht="18" customHeight="1" thickBot="1"/>
    <row r="97" spans="2:62" ht="22.5" customHeight="1">
      <c r="B97" s="42" t="s">
        <v>92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4"/>
      <c r="AH97" s="42" t="s">
        <v>92</v>
      </c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4"/>
    </row>
    <row r="98" spans="1:62" ht="22.5" customHeight="1">
      <c r="A98" s="29"/>
      <c r="B98" s="45" t="s">
        <v>120</v>
      </c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7"/>
      <c r="AG98" s="29"/>
      <c r="AH98" s="45" t="s">
        <v>120</v>
      </c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7"/>
    </row>
    <row r="99" spans="1:62" ht="24" customHeight="1">
      <c r="A99" s="32">
        <v>25</v>
      </c>
      <c r="B99" s="30" t="s">
        <v>93</v>
      </c>
      <c r="C99" s="31"/>
      <c r="D99" s="31"/>
      <c r="E99" s="48" t="str">
        <f>IF(A99="","",VLOOKUP(A99,'女子参加一覧'!$A$6:$H$49,8))</f>
        <v>共通走高跳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9"/>
      <c r="AG99" s="32">
        <v>26</v>
      </c>
      <c r="AH99" s="30" t="s">
        <v>93</v>
      </c>
      <c r="AI99" s="31"/>
      <c r="AJ99" s="31"/>
      <c r="AK99" s="48" t="str">
        <f>IF(AG99="","",VLOOKUP(AG99,'女子参加一覧'!$A$6:$H$49,8))</f>
        <v>共通走高跳</v>
      </c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9"/>
    </row>
    <row r="100" spans="2:62" ht="24" customHeight="1">
      <c r="B100" s="52" t="s">
        <v>94</v>
      </c>
      <c r="C100" s="50"/>
      <c r="D100" s="50"/>
      <c r="E100" s="50"/>
      <c r="F100" s="50"/>
      <c r="G100" s="50"/>
      <c r="H100" s="50" t="s">
        <v>95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 t="s">
        <v>1</v>
      </c>
      <c r="X100" s="50"/>
      <c r="Y100" s="50"/>
      <c r="Z100" s="50"/>
      <c r="AA100" s="50" t="s">
        <v>97</v>
      </c>
      <c r="AB100" s="50"/>
      <c r="AC100" s="50"/>
      <c r="AD100" s="51"/>
      <c r="AH100" s="52" t="s">
        <v>94</v>
      </c>
      <c r="AI100" s="50"/>
      <c r="AJ100" s="50"/>
      <c r="AK100" s="50"/>
      <c r="AL100" s="50"/>
      <c r="AM100" s="50"/>
      <c r="AN100" s="50" t="s">
        <v>95</v>
      </c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 t="s">
        <v>1</v>
      </c>
      <c r="BD100" s="50"/>
      <c r="BE100" s="50"/>
      <c r="BF100" s="50"/>
      <c r="BG100" s="50" t="s">
        <v>97</v>
      </c>
      <c r="BH100" s="50"/>
      <c r="BI100" s="50"/>
      <c r="BJ100" s="51"/>
    </row>
    <row r="101" spans="2:62" ht="18" customHeight="1">
      <c r="B101" s="52">
        <f>IF(A99="","",VLOOKUP(A99,'女子参加一覧'!$A$6:$H$49,2))</f>
        <v>0</v>
      </c>
      <c r="C101" s="50"/>
      <c r="D101" s="50"/>
      <c r="E101" s="50"/>
      <c r="F101" s="50"/>
      <c r="G101" s="50"/>
      <c r="H101" s="60">
        <f>IF(A99="","",VLOOKUP(A99,'女子参加一覧'!$A$6:$H$49,4))</f>
        <v>0</v>
      </c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50">
        <f>IF(A99="","",VLOOKUP(A99,'女子参加一覧'!$A$6:$H$49,7))</f>
        <v>0</v>
      </c>
      <c r="X101" s="50"/>
      <c r="Y101" s="50"/>
      <c r="Z101" s="50"/>
      <c r="AA101" s="50" t="str">
        <f>IF(A99="","",VLOOKUP(A99,'女子参加一覧'!$A$6:$H$49,5))</f>
        <v>女</v>
      </c>
      <c r="AB101" s="50"/>
      <c r="AC101" s="50"/>
      <c r="AD101" s="51"/>
      <c r="AH101" s="52">
        <f>IF(AG99="","",VLOOKUP(AG99,'女子参加一覧'!$A$6:$H$49,2))</f>
        <v>0</v>
      </c>
      <c r="AI101" s="50"/>
      <c r="AJ101" s="50"/>
      <c r="AK101" s="50"/>
      <c r="AL101" s="50"/>
      <c r="AM101" s="50"/>
      <c r="AN101" s="60">
        <f>IF(AG99="","",VLOOKUP(AG99,'女子参加一覧'!$A$6:$H$49,4))</f>
        <v>0</v>
      </c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50">
        <f>IF(AG99="","",VLOOKUP(AG99,'女子参加一覧'!$A$6:$H$49,7))</f>
        <v>0</v>
      </c>
      <c r="BD101" s="50"/>
      <c r="BE101" s="50"/>
      <c r="BF101" s="50"/>
      <c r="BG101" s="50" t="str">
        <f>IF(AG99="","",VLOOKUP(AG99,'女子参加一覧'!$A$6:$H$49,5))</f>
        <v>女</v>
      </c>
      <c r="BH101" s="50"/>
      <c r="BI101" s="50"/>
      <c r="BJ101" s="51"/>
    </row>
    <row r="102" spans="2:62" ht="24" customHeight="1">
      <c r="B102" s="52"/>
      <c r="C102" s="50"/>
      <c r="D102" s="50"/>
      <c r="E102" s="50"/>
      <c r="F102" s="50"/>
      <c r="G102" s="50"/>
      <c r="H102" s="59">
        <f>IF(A99="","",VLOOKUP(A99,'女子参加一覧'!$A$6:$H$49,3))</f>
        <v>0</v>
      </c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0"/>
      <c r="X102" s="50"/>
      <c r="Y102" s="50"/>
      <c r="Z102" s="50"/>
      <c r="AA102" s="50"/>
      <c r="AB102" s="50"/>
      <c r="AC102" s="50"/>
      <c r="AD102" s="51"/>
      <c r="AH102" s="52"/>
      <c r="AI102" s="50"/>
      <c r="AJ102" s="50"/>
      <c r="AK102" s="50"/>
      <c r="AL102" s="50"/>
      <c r="AM102" s="50"/>
      <c r="AN102" s="59">
        <f>IF(AG99="","",VLOOKUP(AG99,'女子参加一覧'!$A$6:$H$49,3))</f>
        <v>0</v>
      </c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0"/>
      <c r="BD102" s="50"/>
      <c r="BE102" s="50"/>
      <c r="BF102" s="50"/>
      <c r="BG102" s="50"/>
      <c r="BH102" s="50"/>
      <c r="BI102" s="50"/>
      <c r="BJ102" s="51"/>
    </row>
    <row r="103" spans="2:62" ht="24" customHeight="1" thickBot="1">
      <c r="B103" s="53" t="s">
        <v>96</v>
      </c>
      <c r="C103" s="54"/>
      <c r="D103" s="54"/>
      <c r="E103" s="54"/>
      <c r="F103" s="54">
        <f>IF(A99="","",VLOOKUP(A99,'女子参加一覧'!$A$6:$H$49,6))</f>
        <v>0</v>
      </c>
      <c r="G103" s="54"/>
      <c r="H103" s="54"/>
      <c r="I103" s="54"/>
      <c r="J103" s="54"/>
      <c r="K103" s="54"/>
      <c r="L103" s="54"/>
      <c r="M103" s="54"/>
      <c r="N103" s="55"/>
      <c r="O103" s="56">
        <f>IF(A99="","",'女子参加一覧'!$D$2)</f>
        <v>0</v>
      </c>
      <c r="P103" s="54"/>
      <c r="Q103" s="54"/>
      <c r="R103" s="54"/>
      <c r="S103" s="54"/>
      <c r="T103" s="54"/>
      <c r="U103" s="57" t="s">
        <v>99</v>
      </c>
      <c r="V103" s="57"/>
      <c r="W103" s="57"/>
      <c r="X103" s="54">
        <f>IF(A99="","",'女子参加一覧'!$H$3)</f>
        <v>0</v>
      </c>
      <c r="Y103" s="54"/>
      <c r="Z103" s="54"/>
      <c r="AA103" s="54"/>
      <c r="AB103" s="54"/>
      <c r="AC103" s="54"/>
      <c r="AD103" s="58"/>
      <c r="AH103" s="53" t="s">
        <v>96</v>
      </c>
      <c r="AI103" s="54"/>
      <c r="AJ103" s="54"/>
      <c r="AK103" s="54"/>
      <c r="AL103" s="54">
        <f>IF(AG99="","",VLOOKUP(AG99,'女子参加一覧'!$A$6:$H$49,6))</f>
        <v>0</v>
      </c>
      <c r="AM103" s="54"/>
      <c r="AN103" s="54"/>
      <c r="AO103" s="54"/>
      <c r="AP103" s="54"/>
      <c r="AQ103" s="54"/>
      <c r="AR103" s="54"/>
      <c r="AS103" s="54"/>
      <c r="AT103" s="55"/>
      <c r="AU103" s="56">
        <f>IF(AG99="","",'女子参加一覧'!$D$2)</f>
        <v>0</v>
      </c>
      <c r="AV103" s="54"/>
      <c r="AW103" s="54"/>
      <c r="AX103" s="54"/>
      <c r="AY103" s="54"/>
      <c r="AZ103" s="54"/>
      <c r="BA103" s="57" t="s">
        <v>99</v>
      </c>
      <c r="BB103" s="57"/>
      <c r="BC103" s="57"/>
      <c r="BD103" s="54">
        <f>IF(AG99="","",'女子参加一覧'!$H$3)</f>
        <v>0</v>
      </c>
      <c r="BE103" s="54"/>
      <c r="BF103" s="54"/>
      <c r="BG103" s="54"/>
      <c r="BH103" s="54"/>
      <c r="BI103" s="54"/>
      <c r="BJ103" s="58"/>
    </row>
    <row r="104" ht="18" customHeight="1" thickBot="1"/>
    <row r="105" spans="2:62" ht="22.5" customHeight="1">
      <c r="B105" s="42" t="s">
        <v>92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4"/>
      <c r="AH105" s="42" t="s">
        <v>92</v>
      </c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4"/>
    </row>
    <row r="106" spans="1:62" ht="22.5" customHeight="1">
      <c r="A106" s="29"/>
      <c r="B106" s="45" t="s">
        <v>120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7"/>
      <c r="AG106" s="29"/>
      <c r="AH106" s="45" t="s">
        <v>120</v>
      </c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7"/>
    </row>
    <row r="107" spans="1:62" ht="24" customHeight="1">
      <c r="A107" s="32">
        <v>27</v>
      </c>
      <c r="B107" s="30" t="s">
        <v>93</v>
      </c>
      <c r="C107" s="31"/>
      <c r="D107" s="31"/>
      <c r="E107" s="48" t="str">
        <f>IF(A107="","",VLOOKUP(A107,'女子参加一覧'!$A$6:$H$49,8))</f>
        <v>２年走高跳</v>
      </c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9"/>
      <c r="AG107" s="32">
        <v>28</v>
      </c>
      <c r="AH107" s="30" t="s">
        <v>93</v>
      </c>
      <c r="AI107" s="31"/>
      <c r="AJ107" s="31"/>
      <c r="AK107" s="48" t="str">
        <f>IF(AG107="","",VLOOKUP(AG107,'女子参加一覧'!$A$6:$H$49,8))</f>
        <v>２年走高跳</v>
      </c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9"/>
    </row>
    <row r="108" spans="2:62" ht="24" customHeight="1">
      <c r="B108" s="52" t="s">
        <v>94</v>
      </c>
      <c r="C108" s="50"/>
      <c r="D108" s="50"/>
      <c r="E108" s="50"/>
      <c r="F108" s="50"/>
      <c r="G108" s="50"/>
      <c r="H108" s="50" t="s">
        <v>95</v>
      </c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 t="s">
        <v>1</v>
      </c>
      <c r="X108" s="50"/>
      <c r="Y108" s="50"/>
      <c r="Z108" s="50"/>
      <c r="AA108" s="50" t="s">
        <v>97</v>
      </c>
      <c r="AB108" s="50"/>
      <c r="AC108" s="50"/>
      <c r="AD108" s="51"/>
      <c r="AH108" s="52" t="s">
        <v>94</v>
      </c>
      <c r="AI108" s="50"/>
      <c r="AJ108" s="50"/>
      <c r="AK108" s="50"/>
      <c r="AL108" s="50"/>
      <c r="AM108" s="50"/>
      <c r="AN108" s="50" t="s">
        <v>95</v>
      </c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 t="s">
        <v>1</v>
      </c>
      <c r="BD108" s="50"/>
      <c r="BE108" s="50"/>
      <c r="BF108" s="50"/>
      <c r="BG108" s="50" t="s">
        <v>97</v>
      </c>
      <c r="BH108" s="50"/>
      <c r="BI108" s="50"/>
      <c r="BJ108" s="51"/>
    </row>
    <row r="109" spans="2:62" ht="18" customHeight="1">
      <c r="B109" s="52">
        <f>IF(A107="","",VLOOKUP(A107,'女子参加一覧'!$A$6:$H$49,2))</f>
        <v>0</v>
      </c>
      <c r="C109" s="50"/>
      <c r="D109" s="50"/>
      <c r="E109" s="50"/>
      <c r="F109" s="50"/>
      <c r="G109" s="50"/>
      <c r="H109" s="60">
        <f>IF(A107="","",VLOOKUP(A107,'女子参加一覧'!$A$6:$H$49,4))</f>
        <v>0</v>
      </c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50">
        <f>IF(A107="","",VLOOKUP(A107,'女子参加一覧'!$A$6:$H$49,7))</f>
        <v>0</v>
      </c>
      <c r="X109" s="50"/>
      <c r="Y109" s="50"/>
      <c r="Z109" s="50"/>
      <c r="AA109" s="50" t="str">
        <f>IF(A107="","",VLOOKUP(A107,'女子参加一覧'!$A$6:$H$49,5))</f>
        <v>女</v>
      </c>
      <c r="AB109" s="50"/>
      <c r="AC109" s="50"/>
      <c r="AD109" s="51"/>
      <c r="AH109" s="52">
        <f>IF(AG107="","",VLOOKUP(AG107,'女子参加一覧'!$A$6:$H$49,2))</f>
        <v>0</v>
      </c>
      <c r="AI109" s="50"/>
      <c r="AJ109" s="50"/>
      <c r="AK109" s="50"/>
      <c r="AL109" s="50"/>
      <c r="AM109" s="50"/>
      <c r="AN109" s="60">
        <f>IF(AG107="","",VLOOKUP(AG107,'女子参加一覧'!$A$6:$H$49,4))</f>
        <v>0</v>
      </c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50">
        <f>IF(AG107="","",VLOOKUP(AG107,'女子参加一覧'!$A$6:$H$49,7))</f>
        <v>0</v>
      </c>
      <c r="BD109" s="50"/>
      <c r="BE109" s="50"/>
      <c r="BF109" s="50"/>
      <c r="BG109" s="50" t="str">
        <f>IF(AG107="","",VLOOKUP(AG107,'女子参加一覧'!$A$6:$H$49,5))</f>
        <v>女</v>
      </c>
      <c r="BH109" s="50"/>
      <c r="BI109" s="50"/>
      <c r="BJ109" s="51"/>
    </row>
    <row r="110" spans="2:62" ht="24" customHeight="1">
      <c r="B110" s="52"/>
      <c r="C110" s="50"/>
      <c r="D110" s="50"/>
      <c r="E110" s="50"/>
      <c r="F110" s="50"/>
      <c r="G110" s="50"/>
      <c r="H110" s="59">
        <f>IF(A107="","",VLOOKUP(A107,'女子参加一覧'!$A$6:$H$49,3))</f>
        <v>0</v>
      </c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0"/>
      <c r="X110" s="50"/>
      <c r="Y110" s="50"/>
      <c r="Z110" s="50"/>
      <c r="AA110" s="50"/>
      <c r="AB110" s="50"/>
      <c r="AC110" s="50"/>
      <c r="AD110" s="51"/>
      <c r="AH110" s="52"/>
      <c r="AI110" s="50"/>
      <c r="AJ110" s="50"/>
      <c r="AK110" s="50"/>
      <c r="AL110" s="50"/>
      <c r="AM110" s="50"/>
      <c r="AN110" s="59">
        <f>IF(AG107="","",VLOOKUP(AG107,'女子参加一覧'!$A$6:$H$49,3))</f>
        <v>0</v>
      </c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0"/>
      <c r="BD110" s="50"/>
      <c r="BE110" s="50"/>
      <c r="BF110" s="50"/>
      <c r="BG110" s="50"/>
      <c r="BH110" s="50"/>
      <c r="BI110" s="50"/>
      <c r="BJ110" s="51"/>
    </row>
    <row r="111" spans="2:62" ht="24" customHeight="1" thickBot="1">
      <c r="B111" s="53" t="s">
        <v>96</v>
      </c>
      <c r="C111" s="54"/>
      <c r="D111" s="54"/>
      <c r="E111" s="54"/>
      <c r="F111" s="54">
        <f>IF(A107="","",VLOOKUP(A107,'女子参加一覧'!$A$6:$H$49,6))</f>
        <v>0</v>
      </c>
      <c r="G111" s="54"/>
      <c r="H111" s="54"/>
      <c r="I111" s="54"/>
      <c r="J111" s="54"/>
      <c r="K111" s="54"/>
      <c r="L111" s="54"/>
      <c r="M111" s="54"/>
      <c r="N111" s="55"/>
      <c r="O111" s="56">
        <f>IF(A107="","",'女子参加一覧'!$D$2)</f>
        <v>0</v>
      </c>
      <c r="P111" s="54"/>
      <c r="Q111" s="54"/>
      <c r="R111" s="54"/>
      <c r="S111" s="54"/>
      <c r="T111" s="54"/>
      <c r="U111" s="57" t="s">
        <v>99</v>
      </c>
      <c r="V111" s="57"/>
      <c r="W111" s="57"/>
      <c r="X111" s="54">
        <f>IF(A107="","",'女子参加一覧'!$H$3)</f>
        <v>0</v>
      </c>
      <c r="Y111" s="54"/>
      <c r="Z111" s="54"/>
      <c r="AA111" s="54"/>
      <c r="AB111" s="54"/>
      <c r="AC111" s="54"/>
      <c r="AD111" s="58"/>
      <c r="AH111" s="53" t="s">
        <v>96</v>
      </c>
      <c r="AI111" s="54"/>
      <c r="AJ111" s="54"/>
      <c r="AK111" s="54"/>
      <c r="AL111" s="54">
        <f>IF(AG107="","",VLOOKUP(AG107,'女子参加一覧'!$A$6:$H$49,6))</f>
        <v>0</v>
      </c>
      <c r="AM111" s="54"/>
      <c r="AN111" s="54"/>
      <c r="AO111" s="54"/>
      <c r="AP111" s="54"/>
      <c r="AQ111" s="54"/>
      <c r="AR111" s="54"/>
      <c r="AS111" s="54"/>
      <c r="AT111" s="55"/>
      <c r="AU111" s="56">
        <f>IF(AG107="","",'女子参加一覧'!$D$2)</f>
        <v>0</v>
      </c>
      <c r="AV111" s="54"/>
      <c r="AW111" s="54"/>
      <c r="AX111" s="54"/>
      <c r="AY111" s="54"/>
      <c r="AZ111" s="54"/>
      <c r="BA111" s="57" t="s">
        <v>99</v>
      </c>
      <c r="BB111" s="57"/>
      <c r="BC111" s="57"/>
      <c r="BD111" s="54">
        <f>IF(AG107="","",'女子参加一覧'!$H$3)</f>
        <v>0</v>
      </c>
      <c r="BE111" s="54"/>
      <c r="BF111" s="54"/>
      <c r="BG111" s="54"/>
      <c r="BH111" s="54"/>
      <c r="BI111" s="54"/>
      <c r="BJ111" s="58"/>
    </row>
    <row r="112" ht="18" customHeight="1" thickBot="1"/>
    <row r="113" spans="2:62" ht="22.5" customHeight="1">
      <c r="B113" s="42" t="s">
        <v>92</v>
      </c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4"/>
      <c r="AH113" s="42" t="s">
        <v>92</v>
      </c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4"/>
    </row>
    <row r="114" spans="1:62" ht="22.5" customHeight="1">
      <c r="A114" s="29"/>
      <c r="B114" s="45" t="s">
        <v>120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7"/>
      <c r="AG114" s="29"/>
      <c r="AH114" s="45" t="s">
        <v>120</v>
      </c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7"/>
    </row>
    <row r="115" spans="1:62" ht="24" customHeight="1">
      <c r="A115" s="32">
        <v>29</v>
      </c>
      <c r="B115" s="30" t="s">
        <v>93</v>
      </c>
      <c r="C115" s="31"/>
      <c r="D115" s="31"/>
      <c r="E115" s="48" t="str">
        <f>IF(A115="","",VLOOKUP(A115,'女子参加一覧'!$A$6:$H$49,8))</f>
        <v>１年走高跳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9"/>
      <c r="AG115" s="32">
        <v>30</v>
      </c>
      <c r="AH115" s="30" t="s">
        <v>93</v>
      </c>
      <c r="AI115" s="31"/>
      <c r="AJ115" s="31"/>
      <c r="AK115" s="48" t="str">
        <f>IF(AG115="","",VLOOKUP(AG115,'女子参加一覧'!$A$6:$H$49,8))</f>
        <v>１年走高跳</v>
      </c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9"/>
    </row>
    <row r="116" spans="2:62" ht="24" customHeight="1">
      <c r="B116" s="52" t="s">
        <v>94</v>
      </c>
      <c r="C116" s="50"/>
      <c r="D116" s="50"/>
      <c r="E116" s="50"/>
      <c r="F116" s="50"/>
      <c r="G116" s="50"/>
      <c r="H116" s="50" t="s">
        <v>95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 t="s">
        <v>1</v>
      </c>
      <c r="X116" s="50"/>
      <c r="Y116" s="50"/>
      <c r="Z116" s="50"/>
      <c r="AA116" s="50" t="s">
        <v>97</v>
      </c>
      <c r="AB116" s="50"/>
      <c r="AC116" s="50"/>
      <c r="AD116" s="51"/>
      <c r="AH116" s="52" t="s">
        <v>94</v>
      </c>
      <c r="AI116" s="50"/>
      <c r="AJ116" s="50"/>
      <c r="AK116" s="50"/>
      <c r="AL116" s="50"/>
      <c r="AM116" s="50"/>
      <c r="AN116" s="50" t="s">
        <v>95</v>
      </c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 t="s">
        <v>1</v>
      </c>
      <c r="BD116" s="50"/>
      <c r="BE116" s="50"/>
      <c r="BF116" s="50"/>
      <c r="BG116" s="50" t="s">
        <v>97</v>
      </c>
      <c r="BH116" s="50"/>
      <c r="BI116" s="50"/>
      <c r="BJ116" s="51"/>
    </row>
    <row r="117" spans="2:62" ht="18" customHeight="1">
      <c r="B117" s="52">
        <f>IF(A115="","",VLOOKUP(A115,'女子参加一覧'!$A$6:$H$49,2))</f>
        <v>0</v>
      </c>
      <c r="C117" s="50"/>
      <c r="D117" s="50"/>
      <c r="E117" s="50"/>
      <c r="F117" s="50"/>
      <c r="G117" s="50"/>
      <c r="H117" s="60">
        <f>IF(A115="","",VLOOKUP(A115,'女子参加一覧'!$A$6:$H$49,4))</f>
        <v>0</v>
      </c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50">
        <f>IF(A115="","",VLOOKUP(A115,'女子参加一覧'!$A$6:$H$49,7))</f>
        <v>0</v>
      </c>
      <c r="X117" s="50"/>
      <c r="Y117" s="50"/>
      <c r="Z117" s="50"/>
      <c r="AA117" s="50" t="str">
        <f>IF(A115="","",VLOOKUP(A115,'女子参加一覧'!$A$6:$H$49,5))</f>
        <v>女</v>
      </c>
      <c r="AB117" s="50"/>
      <c r="AC117" s="50"/>
      <c r="AD117" s="51"/>
      <c r="AH117" s="52">
        <f>IF(AG115="","",VLOOKUP(AG115,'女子参加一覧'!$A$6:$H$49,2))</f>
        <v>0</v>
      </c>
      <c r="AI117" s="50"/>
      <c r="AJ117" s="50"/>
      <c r="AK117" s="50"/>
      <c r="AL117" s="50"/>
      <c r="AM117" s="50"/>
      <c r="AN117" s="60">
        <f>IF(AG115="","",VLOOKUP(AG115,'女子参加一覧'!$A$6:$H$49,4))</f>
        <v>0</v>
      </c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50">
        <f>IF(AG115="","",VLOOKUP(AG115,'女子参加一覧'!$A$6:$H$49,7))</f>
        <v>0</v>
      </c>
      <c r="BD117" s="50"/>
      <c r="BE117" s="50"/>
      <c r="BF117" s="50"/>
      <c r="BG117" s="50" t="str">
        <f>IF(AG115="","",VLOOKUP(AG115,'女子参加一覧'!$A$6:$H$49,5))</f>
        <v>女</v>
      </c>
      <c r="BH117" s="50"/>
      <c r="BI117" s="50"/>
      <c r="BJ117" s="51"/>
    </row>
    <row r="118" spans="2:62" ht="24" customHeight="1">
      <c r="B118" s="52"/>
      <c r="C118" s="50"/>
      <c r="D118" s="50"/>
      <c r="E118" s="50"/>
      <c r="F118" s="50"/>
      <c r="G118" s="50"/>
      <c r="H118" s="59">
        <f>IF(A115="","",VLOOKUP(A115,'女子参加一覧'!$A$6:$H$49,3))</f>
        <v>0</v>
      </c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0"/>
      <c r="X118" s="50"/>
      <c r="Y118" s="50"/>
      <c r="Z118" s="50"/>
      <c r="AA118" s="50"/>
      <c r="AB118" s="50"/>
      <c r="AC118" s="50"/>
      <c r="AD118" s="51"/>
      <c r="AH118" s="52"/>
      <c r="AI118" s="50"/>
      <c r="AJ118" s="50"/>
      <c r="AK118" s="50"/>
      <c r="AL118" s="50"/>
      <c r="AM118" s="50"/>
      <c r="AN118" s="59">
        <f>IF(AG115="","",VLOOKUP(AG115,'女子参加一覧'!$A$6:$H$49,3))</f>
        <v>0</v>
      </c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0"/>
      <c r="BD118" s="50"/>
      <c r="BE118" s="50"/>
      <c r="BF118" s="50"/>
      <c r="BG118" s="50"/>
      <c r="BH118" s="50"/>
      <c r="BI118" s="50"/>
      <c r="BJ118" s="51"/>
    </row>
    <row r="119" spans="2:62" ht="24" customHeight="1" thickBot="1">
      <c r="B119" s="53" t="s">
        <v>96</v>
      </c>
      <c r="C119" s="54"/>
      <c r="D119" s="54"/>
      <c r="E119" s="54"/>
      <c r="F119" s="54">
        <f>IF(A115="","",VLOOKUP(A115,'女子参加一覧'!$A$6:$H$49,6))</f>
        <v>0</v>
      </c>
      <c r="G119" s="54"/>
      <c r="H119" s="54"/>
      <c r="I119" s="54"/>
      <c r="J119" s="54"/>
      <c r="K119" s="54"/>
      <c r="L119" s="54"/>
      <c r="M119" s="54"/>
      <c r="N119" s="55"/>
      <c r="O119" s="56">
        <f>IF(A115="","",'女子参加一覧'!$D$2)</f>
        <v>0</v>
      </c>
      <c r="P119" s="54"/>
      <c r="Q119" s="54"/>
      <c r="R119" s="54"/>
      <c r="S119" s="54"/>
      <c r="T119" s="54"/>
      <c r="U119" s="57" t="s">
        <v>99</v>
      </c>
      <c r="V119" s="57"/>
      <c r="W119" s="57"/>
      <c r="X119" s="54">
        <f>IF(A115="","",'女子参加一覧'!$H$3)</f>
        <v>0</v>
      </c>
      <c r="Y119" s="54"/>
      <c r="Z119" s="54"/>
      <c r="AA119" s="54"/>
      <c r="AB119" s="54"/>
      <c r="AC119" s="54"/>
      <c r="AD119" s="58"/>
      <c r="AH119" s="53" t="s">
        <v>96</v>
      </c>
      <c r="AI119" s="54"/>
      <c r="AJ119" s="54"/>
      <c r="AK119" s="54"/>
      <c r="AL119" s="54">
        <f>IF(AG115="","",VLOOKUP(AG115,'女子参加一覧'!$A$6:$H$49,6))</f>
        <v>0</v>
      </c>
      <c r="AM119" s="54"/>
      <c r="AN119" s="54"/>
      <c r="AO119" s="54"/>
      <c r="AP119" s="54"/>
      <c r="AQ119" s="54"/>
      <c r="AR119" s="54"/>
      <c r="AS119" s="54"/>
      <c r="AT119" s="55"/>
      <c r="AU119" s="56">
        <f>IF(AG115="","",'女子参加一覧'!$D$2)</f>
        <v>0</v>
      </c>
      <c r="AV119" s="54"/>
      <c r="AW119" s="54"/>
      <c r="AX119" s="54"/>
      <c r="AY119" s="54"/>
      <c r="AZ119" s="54"/>
      <c r="BA119" s="57" t="s">
        <v>99</v>
      </c>
      <c r="BB119" s="57"/>
      <c r="BC119" s="57"/>
      <c r="BD119" s="54">
        <f>IF(AG115="","",'女子参加一覧'!$H$3)</f>
        <v>0</v>
      </c>
      <c r="BE119" s="54"/>
      <c r="BF119" s="54"/>
      <c r="BG119" s="54"/>
      <c r="BH119" s="54"/>
      <c r="BI119" s="54"/>
      <c r="BJ119" s="58"/>
    </row>
    <row r="120" ht="18" customHeight="1" thickBot="1"/>
    <row r="121" spans="2:62" ht="22.5" customHeight="1">
      <c r="B121" s="42" t="s">
        <v>92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4"/>
      <c r="AH121" s="42" t="s">
        <v>92</v>
      </c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4"/>
    </row>
    <row r="122" spans="1:62" ht="22.5" customHeight="1">
      <c r="A122" s="29"/>
      <c r="B122" s="45" t="s">
        <v>120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7"/>
      <c r="AG122" s="29"/>
      <c r="AH122" s="45" t="s">
        <v>120</v>
      </c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7"/>
    </row>
    <row r="123" spans="1:62" ht="24" customHeight="1">
      <c r="A123" s="32">
        <v>31</v>
      </c>
      <c r="B123" s="30" t="s">
        <v>93</v>
      </c>
      <c r="C123" s="31"/>
      <c r="D123" s="31"/>
      <c r="E123" s="48" t="str">
        <f>IF(A123="","",VLOOKUP(A123,'女子参加一覧'!$A$6:$H$49,8))</f>
        <v>共通走幅跳</v>
      </c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9"/>
      <c r="AG123" s="32">
        <v>32</v>
      </c>
      <c r="AH123" s="30" t="s">
        <v>93</v>
      </c>
      <c r="AI123" s="31"/>
      <c r="AJ123" s="31"/>
      <c r="AK123" s="48" t="str">
        <f>IF(AG123="","",VLOOKUP(AG123,'女子参加一覧'!$A$6:$H$49,8))</f>
        <v>共通走幅跳</v>
      </c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9"/>
    </row>
    <row r="124" spans="2:62" ht="24" customHeight="1">
      <c r="B124" s="52" t="s">
        <v>94</v>
      </c>
      <c r="C124" s="50"/>
      <c r="D124" s="50"/>
      <c r="E124" s="50"/>
      <c r="F124" s="50"/>
      <c r="G124" s="50"/>
      <c r="H124" s="50" t="s">
        <v>95</v>
      </c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 t="s">
        <v>1</v>
      </c>
      <c r="X124" s="50"/>
      <c r="Y124" s="50"/>
      <c r="Z124" s="50"/>
      <c r="AA124" s="50" t="s">
        <v>97</v>
      </c>
      <c r="AB124" s="50"/>
      <c r="AC124" s="50"/>
      <c r="AD124" s="51"/>
      <c r="AH124" s="52" t="s">
        <v>94</v>
      </c>
      <c r="AI124" s="50"/>
      <c r="AJ124" s="50"/>
      <c r="AK124" s="50"/>
      <c r="AL124" s="50"/>
      <c r="AM124" s="50"/>
      <c r="AN124" s="50" t="s">
        <v>95</v>
      </c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 t="s">
        <v>1</v>
      </c>
      <c r="BD124" s="50"/>
      <c r="BE124" s="50"/>
      <c r="BF124" s="50"/>
      <c r="BG124" s="50" t="s">
        <v>97</v>
      </c>
      <c r="BH124" s="50"/>
      <c r="BI124" s="50"/>
      <c r="BJ124" s="51"/>
    </row>
    <row r="125" spans="2:62" ht="18" customHeight="1">
      <c r="B125" s="52">
        <f>IF(A123="","",VLOOKUP(A123,'女子参加一覧'!$A$6:$H$49,2))</f>
        <v>0</v>
      </c>
      <c r="C125" s="50"/>
      <c r="D125" s="50"/>
      <c r="E125" s="50"/>
      <c r="F125" s="50"/>
      <c r="G125" s="50"/>
      <c r="H125" s="60">
        <f>IF(A123="","",VLOOKUP(A123,'女子参加一覧'!$A$6:$H$49,4))</f>
        <v>0</v>
      </c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50">
        <f>IF(A123="","",VLOOKUP(A123,'女子参加一覧'!$A$6:$H$49,7))</f>
        <v>0</v>
      </c>
      <c r="X125" s="50"/>
      <c r="Y125" s="50"/>
      <c r="Z125" s="50"/>
      <c r="AA125" s="50" t="str">
        <f>IF(A123="","",VLOOKUP(A123,'女子参加一覧'!$A$6:$H$49,5))</f>
        <v>女</v>
      </c>
      <c r="AB125" s="50"/>
      <c r="AC125" s="50"/>
      <c r="AD125" s="51"/>
      <c r="AH125" s="52">
        <f>IF(AG123="","",VLOOKUP(AG123,'女子参加一覧'!$A$6:$H$49,2))</f>
        <v>0</v>
      </c>
      <c r="AI125" s="50"/>
      <c r="AJ125" s="50"/>
      <c r="AK125" s="50"/>
      <c r="AL125" s="50"/>
      <c r="AM125" s="50"/>
      <c r="AN125" s="60">
        <f>IF(AG123="","",VLOOKUP(AG123,'女子参加一覧'!$A$6:$H$49,4))</f>
        <v>0</v>
      </c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50">
        <f>IF(AG123="","",VLOOKUP(AG123,'女子参加一覧'!$A$6:$H$49,7))</f>
        <v>0</v>
      </c>
      <c r="BD125" s="50"/>
      <c r="BE125" s="50"/>
      <c r="BF125" s="50"/>
      <c r="BG125" s="50" t="str">
        <f>IF(AG123="","",VLOOKUP(AG123,'女子参加一覧'!$A$6:$H$49,5))</f>
        <v>女</v>
      </c>
      <c r="BH125" s="50"/>
      <c r="BI125" s="50"/>
      <c r="BJ125" s="51"/>
    </row>
    <row r="126" spans="2:62" ht="24" customHeight="1">
      <c r="B126" s="52"/>
      <c r="C126" s="50"/>
      <c r="D126" s="50"/>
      <c r="E126" s="50"/>
      <c r="F126" s="50"/>
      <c r="G126" s="50"/>
      <c r="H126" s="59">
        <f>IF(A123="","",VLOOKUP(A123,'女子参加一覧'!$A$6:$H$49,3))</f>
        <v>0</v>
      </c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0"/>
      <c r="X126" s="50"/>
      <c r="Y126" s="50"/>
      <c r="Z126" s="50"/>
      <c r="AA126" s="50"/>
      <c r="AB126" s="50"/>
      <c r="AC126" s="50"/>
      <c r="AD126" s="51"/>
      <c r="AH126" s="52"/>
      <c r="AI126" s="50"/>
      <c r="AJ126" s="50"/>
      <c r="AK126" s="50"/>
      <c r="AL126" s="50"/>
      <c r="AM126" s="50"/>
      <c r="AN126" s="59">
        <f>IF(AG123="","",VLOOKUP(AG123,'女子参加一覧'!$A$6:$H$49,3))</f>
        <v>0</v>
      </c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0"/>
      <c r="BD126" s="50"/>
      <c r="BE126" s="50"/>
      <c r="BF126" s="50"/>
      <c r="BG126" s="50"/>
      <c r="BH126" s="50"/>
      <c r="BI126" s="50"/>
      <c r="BJ126" s="51"/>
    </row>
    <row r="127" spans="2:62" ht="24" customHeight="1" thickBot="1">
      <c r="B127" s="53" t="s">
        <v>96</v>
      </c>
      <c r="C127" s="54"/>
      <c r="D127" s="54"/>
      <c r="E127" s="54"/>
      <c r="F127" s="54">
        <f>IF(A123="","",VLOOKUP(A123,'女子参加一覧'!$A$6:$H$49,6))</f>
        <v>0</v>
      </c>
      <c r="G127" s="54"/>
      <c r="H127" s="54"/>
      <c r="I127" s="54"/>
      <c r="J127" s="54"/>
      <c r="K127" s="54"/>
      <c r="L127" s="54"/>
      <c r="M127" s="54"/>
      <c r="N127" s="55"/>
      <c r="O127" s="56">
        <f>IF(A123="","",'女子参加一覧'!$D$2)</f>
        <v>0</v>
      </c>
      <c r="P127" s="54"/>
      <c r="Q127" s="54"/>
      <c r="R127" s="54"/>
      <c r="S127" s="54"/>
      <c r="T127" s="54"/>
      <c r="U127" s="57" t="s">
        <v>99</v>
      </c>
      <c r="V127" s="57"/>
      <c r="W127" s="57"/>
      <c r="X127" s="54">
        <f>IF(A123="","",'女子参加一覧'!$H$3)</f>
        <v>0</v>
      </c>
      <c r="Y127" s="54"/>
      <c r="Z127" s="54"/>
      <c r="AA127" s="54"/>
      <c r="AB127" s="54"/>
      <c r="AC127" s="54"/>
      <c r="AD127" s="58"/>
      <c r="AH127" s="53" t="s">
        <v>96</v>
      </c>
      <c r="AI127" s="54"/>
      <c r="AJ127" s="54"/>
      <c r="AK127" s="54"/>
      <c r="AL127" s="54">
        <f>IF(AG123="","",VLOOKUP(AG123,'女子参加一覧'!$A$6:$H$49,6))</f>
        <v>0</v>
      </c>
      <c r="AM127" s="54"/>
      <c r="AN127" s="54"/>
      <c r="AO127" s="54"/>
      <c r="AP127" s="54"/>
      <c r="AQ127" s="54"/>
      <c r="AR127" s="54"/>
      <c r="AS127" s="54"/>
      <c r="AT127" s="55"/>
      <c r="AU127" s="56">
        <f>IF(AG123="","",'女子参加一覧'!$D$2)</f>
        <v>0</v>
      </c>
      <c r="AV127" s="54"/>
      <c r="AW127" s="54"/>
      <c r="AX127" s="54"/>
      <c r="AY127" s="54"/>
      <c r="AZ127" s="54"/>
      <c r="BA127" s="57" t="s">
        <v>99</v>
      </c>
      <c r="BB127" s="57"/>
      <c r="BC127" s="57"/>
      <c r="BD127" s="54">
        <f>IF(AG123="","",'女子参加一覧'!$H$3)</f>
        <v>0</v>
      </c>
      <c r="BE127" s="54"/>
      <c r="BF127" s="54"/>
      <c r="BG127" s="54"/>
      <c r="BH127" s="54"/>
      <c r="BI127" s="54"/>
      <c r="BJ127" s="58"/>
    </row>
    <row r="128" ht="18" customHeight="1" thickBot="1"/>
    <row r="129" spans="2:62" ht="22.5" customHeight="1">
      <c r="B129" s="42" t="s">
        <v>92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4"/>
      <c r="AH129" s="42" t="s">
        <v>92</v>
      </c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4"/>
    </row>
    <row r="130" spans="1:62" ht="22.5" customHeight="1">
      <c r="A130" s="29"/>
      <c r="B130" s="45" t="s">
        <v>120</v>
      </c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7"/>
      <c r="AG130" s="29"/>
      <c r="AH130" s="45" t="s">
        <v>120</v>
      </c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7"/>
    </row>
    <row r="131" spans="1:62" ht="24" customHeight="1">
      <c r="A131" s="32">
        <v>33</v>
      </c>
      <c r="B131" s="30" t="s">
        <v>93</v>
      </c>
      <c r="C131" s="31"/>
      <c r="D131" s="31"/>
      <c r="E131" s="48" t="str">
        <f>IF(A131="","",VLOOKUP(A131,'女子参加一覧'!$A$6:$H$49,8))</f>
        <v>２年走幅跳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9"/>
      <c r="AG131" s="32">
        <v>34</v>
      </c>
      <c r="AH131" s="30" t="s">
        <v>93</v>
      </c>
      <c r="AI131" s="31"/>
      <c r="AJ131" s="31"/>
      <c r="AK131" s="48" t="str">
        <f>IF(AG131="","",VLOOKUP(AG131,'女子参加一覧'!$A$6:$H$49,8))</f>
        <v>２年走幅跳</v>
      </c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9"/>
    </row>
    <row r="132" spans="2:62" ht="24" customHeight="1">
      <c r="B132" s="52" t="s">
        <v>94</v>
      </c>
      <c r="C132" s="50"/>
      <c r="D132" s="50"/>
      <c r="E132" s="50"/>
      <c r="F132" s="50"/>
      <c r="G132" s="50"/>
      <c r="H132" s="50" t="s">
        <v>95</v>
      </c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 t="s">
        <v>1</v>
      </c>
      <c r="X132" s="50"/>
      <c r="Y132" s="50"/>
      <c r="Z132" s="50"/>
      <c r="AA132" s="50" t="s">
        <v>97</v>
      </c>
      <c r="AB132" s="50"/>
      <c r="AC132" s="50"/>
      <c r="AD132" s="51"/>
      <c r="AH132" s="52" t="s">
        <v>94</v>
      </c>
      <c r="AI132" s="50"/>
      <c r="AJ132" s="50"/>
      <c r="AK132" s="50"/>
      <c r="AL132" s="50"/>
      <c r="AM132" s="50"/>
      <c r="AN132" s="50" t="s">
        <v>95</v>
      </c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 t="s">
        <v>1</v>
      </c>
      <c r="BD132" s="50"/>
      <c r="BE132" s="50"/>
      <c r="BF132" s="50"/>
      <c r="BG132" s="50" t="s">
        <v>97</v>
      </c>
      <c r="BH132" s="50"/>
      <c r="BI132" s="50"/>
      <c r="BJ132" s="51"/>
    </row>
    <row r="133" spans="2:62" ht="18" customHeight="1">
      <c r="B133" s="52">
        <f>IF(A131="","",VLOOKUP(A131,'女子参加一覧'!$A$6:$H$49,2))</f>
        <v>0</v>
      </c>
      <c r="C133" s="50"/>
      <c r="D133" s="50"/>
      <c r="E133" s="50"/>
      <c r="F133" s="50"/>
      <c r="G133" s="50"/>
      <c r="H133" s="60">
        <f>IF(A131="","",VLOOKUP(A131,'女子参加一覧'!$A$6:$H$49,4))</f>
        <v>0</v>
      </c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50">
        <f>IF(A131="","",VLOOKUP(A131,'女子参加一覧'!$A$6:$H$49,7))</f>
        <v>0</v>
      </c>
      <c r="X133" s="50"/>
      <c r="Y133" s="50"/>
      <c r="Z133" s="50"/>
      <c r="AA133" s="50" t="str">
        <f>IF(A131="","",VLOOKUP(A131,'女子参加一覧'!$A$6:$H$49,5))</f>
        <v>女</v>
      </c>
      <c r="AB133" s="50"/>
      <c r="AC133" s="50"/>
      <c r="AD133" s="51"/>
      <c r="AH133" s="52">
        <f>IF(AG131="","",VLOOKUP(AG131,'女子参加一覧'!$A$6:$H$49,2))</f>
        <v>0</v>
      </c>
      <c r="AI133" s="50"/>
      <c r="AJ133" s="50"/>
      <c r="AK133" s="50"/>
      <c r="AL133" s="50"/>
      <c r="AM133" s="50"/>
      <c r="AN133" s="60">
        <f>IF(AG131="","",VLOOKUP(AG131,'女子参加一覧'!$A$6:$H$49,4))</f>
        <v>0</v>
      </c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50">
        <f>IF(AG131="","",VLOOKUP(AG131,'女子参加一覧'!$A$6:$H$49,7))</f>
        <v>0</v>
      </c>
      <c r="BD133" s="50"/>
      <c r="BE133" s="50"/>
      <c r="BF133" s="50"/>
      <c r="BG133" s="50" t="str">
        <f>IF(AG131="","",VLOOKUP(AG131,'女子参加一覧'!$A$6:$H$49,5))</f>
        <v>女</v>
      </c>
      <c r="BH133" s="50"/>
      <c r="BI133" s="50"/>
      <c r="BJ133" s="51"/>
    </row>
    <row r="134" spans="2:62" ht="24" customHeight="1">
      <c r="B134" s="52"/>
      <c r="C134" s="50"/>
      <c r="D134" s="50"/>
      <c r="E134" s="50"/>
      <c r="F134" s="50"/>
      <c r="G134" s="50"/>
      <c r="H134" s="59">
        <f>IF(A131="","",VLOOKUP(A131,'女子参加一覧'!$A$6:$H$49,3))</f>
        <v>0</v>
      </c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0"/>
      <c r="X134" s="50"/>
      <c r="Y134" s="50"/>
      <c r="Z134" s="50"/>
      <c r="AA134" s="50"/>
      <c r="AB134" s="50"/>
      <c r="AC134" s="50"/>
      <c r="AD134" s="51"/>
      <c r="AH134" s="52"/>
      <c r="AI134" s="50"/>
      <c r="AJ134" s="50"/>
      <c r="AK134" s="50"/>
      <c r="AL134" s="50"/>
      <c r="AM134" s="50"/>
      <c r="AN134" s="59">
        <f>IF(AG131="","",VLOOKUP(AG131,'女子参加一覧'!$A$6:$H$49,3))</f>
        <v>0</v>
      </c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0"/>
      <c r="BD134" s="50"/>
      <c r="BE134" s="50"/>
      <c r="BF134" s="50"/>
      <c r="BG134" s="50"/>
      <c r="BH134" s="50"/>
      <c r="BI134" s="50"/>
      <c r="BJ134" s="51"/>
    </row>
    <row r="135" spans="2:62" ht="24" customHeight="1" thickBot="1">
      <c r="B135" s="53" t="s">
        <v>96</v>
      </c>
      <c r="C135" s="54"/>
      <c r="D135" s="54"/>
      <c r="E135" s="54"/>
      <c r="F135" s="54">
        <f>IF(A131="","",VLOOKUP(A131,'女子参加一覧'!$A$6:$H$49,6))</f>
        <v>0</v>
      </c>
      <c r="G135" s="54"/>
      <c r="H135" s="54"/>
      <c r="I135" s="54"/>
      <c r="J135" s="54"/>
      <c r="K135" s="54"/>
      <c r="L135" s="54"/>
      <c r="M135" s="54"/>
      <c r="N135" s="55"/>
      <c r="O135" s="56">
        <f>IF(A131="","",'女子参加一覧'!$D$2)</f>
        <v>0</v>
      </c>
      <c r="P135" s="54"/>
      <c r="Q135" s="54"/>
      <c r="R135" s="54"/>
      <c r="S135" s="54"/>
      <c r="T135" s="54"/>
      <c r="U135" s="57" t="s">
        <v>99</v>
      </c>
      <c r="V135" s="57"/>
      <c r="W135" s="57"/>
      <c r="X135" s="54">
        <f>IF(A131="","",'女子参加一覧'!$H$3)</f>
        <v>0</v>
      </c>
      <c r="Y135" s="54"/>
      <c r="Z135" s="54"/>
      <c r="AA135" s="54"/>
      <c r="AB135" s="54"/>
      <c r="AC135" s="54"/>
      <c r="AD135" s="58"/>
      <c r="AH135" s="53" t="s">
        <v>96</v>
      </c>
      <c r="AI135" s="54"/>
      <c r="AJ135" s="54"/>
      <c r="AK135" s="54"/>
      <c r="AL135" s="54">
        <f>IF(AG131="","",VLOOKUP(AG131,'女子参加一覧'!$A$6:$H$49,6))</f>
        <v>0</v>
      </c>
      <c r="AM135" s="54"/>
      <c r="AN135" s="54"/>
      <c r="AO135" s="54"/>
      <c r="AP135" s="54"/>
      <c r="AQ135" s="54"/>
      <c r="AR135" s="54"/>
      <c r="AS135" s="54"/>
      <c r="AT135" s="55"/>
      <c r="AU135" s="56">
        <f>IF(AG131="","",'女子参加一覧'!$D$2)</f>
        <v>0</v>
      </c>
      <c r="AV135" s="54"/>
      <c r="AW135" s="54"/>
      <c r="AX135" s="54"/>
      <c r="AY135" s="54"/>
      <c r="AZ135" s="54"/>
      <c r="BA135" s="57" t="s">
        <v>99</v>
      </c>
      <c r="BB135" s="57"/>
      <c r="BC135" s="57"/>
      <c r="BD135" s="54">
        <f>IF(AG131="","",'女子参加一覧'!$H$3)</f>
        <v>0</v>
      </c>
      <c r="BE135" s="54"/>
      <c r="BF135" s="54"/>
      <c r="BG135" s="54"/>
      <c r="BH135" s="54"/>
      <c r="BI135" s="54"/>
      <c r="BJ135" s="58"/>
    </row>
    <row r="136" ht="18" customHeight="1" thickBot="1"/>
    <row r="137" spans="2:62" ht="22.5" customHeight="1">
      <c r="B137" s="42" t="s">
        <v>92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4"/>
      <c r="AH137" s="42" t="s">
        <v>92</v>
      </c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4"/>
    </row>
    <row r="138" spans="1:62" ht="22.5" customHeight="1">
      <c r="A138" s="29"/>
      <c r="B138" s="45" t="s">
        <v>120</v>
      </c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7"/>
      <c r="AG138" s="29"/>
      <c r="AH138" s="45" t="s">
        <v>120</v>
      </c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7"/>
    </row>
    <row r="139" spans="1:62" ht="24" customHeight="1">
      <c r="A139" s="32">
        <v>35</v>
      </c>
      <c r="B139" s="30" t="s">
        <v>93</v>
      </c>
      <c r="C139" s="31"/>
      <c r="D139" s="31"/>
      <c r="E139" s="48" t="str">
        <f>IF(A139="","",VLOOKUP(A139,'女子参加一覧'!$A$6:$H$49,8))</f>
        <v>１年走幅跳</v>
      </c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9"/>
      <c r="AG139" s="32">
        <v>36</v>
      </c>
      <c r="AH139" s="30" t="s">
        <v>93</v>
      </c>
      <c r="AI139" s="31"/>
      <c r="AJ139" s="31"/>
      <c r="AK139" s="48" t="str">
        <f>IF(AG139="","",VLOOKUP(AG139,'女子参加一覧'!$A$6:$H$49,8))</f>
        <v>１年走幅跳</v>
      </c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9"/>
    </row>
    <row r="140" spans="2:62" ht="24" customHeight="1">
      <c r="B140" s="52" t="s">
        <v>94</v>
      </c>
      <c r="C140" s="50"/>
      <c r="D140" s="50"/>
      <c r="E140" s="50"/>
      <c r="F140" s="50"/>
      <c r="G140" s="50"/>
      <c r="H140" s="50" t="s">
        <v>95</v>
      </c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 t="s">
        <v>1</v>
      </c>
      <c r="X140" s="50"/>
      <c r="Y140" s="50"/>
      <c r="Z140" s="50"/>
      <c r="AA140" s="50" t="s">
        <v>97</v>
      </c>
      <c r="AB140" s="50"/>
      <c r="AC140" s="50"/>
      <c r="AD140" s="51"/>
      <c r="AH140" s="52" t="s">
        <v>94</v>
      </c>
      <c r="AI140" s="50"/>
      <c r="AJ140" s="50"/>
      <c r="AK140" s="50"/>
      <c r="AL140" s="50"/>
      <c r="AM140" s="50"/>
      <c r="AN140" s="50" t="s">
        <v>95</v>
      </c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 t="s">
        <v>1</v>
      </c>
      <c r="BD140" s="50"/>
      <c r="BE140" s="50"/>
      <c r="BF140" s="50"/>
      <c r="BG140" s="50" t="s">
        <v>97</v>
      </c>
      <c r="BH140" s="50"/>
      <c r="BI140" s="50"/>
      <c r="BJ140" s="51"/>
    </row>
    <row r="141" spans="2:62" ht="18" customHeight="1">
      <c r="B141" s="52">
        <f>IF(A139="","",VLOOKUP(A139,'女子参加一覧'!$A$6:$H$49,2))</f>
        <v>0</v>
      </c>
      <c r="C141" s="50"/>
      <c r="D141" s="50"/>
      <c r="E141" s="50"/>
      <c r="F141" s="50"/>
      <c r="G141" s="50"/>
      <c r="H141" s="60">
        <f>IF(A139="","",VLOOKUP(A139,'女子参加一覧'!$A$6:$H$49,4))</f>
        <v>0</v>
      </c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50">
        <f>IF(A139="","",VLOOKUP(A139,'女子参加一覧'!$A$6:$H$49,7))</f>
        <v>0</v>
      </c>
      <c r="X141" s="50"/>
      <c r="Y141" s="50"/>
      <c r="Z141" s="50"/>
      <c r="AA141" s="50" t="str">
        <f>IF(A139="","",VLOOKUP(A139,'女子参加一覧'!$A$6:$H$49,5))</f>
        <v>女</v>
      </c>
      <c r="AB141" s="50"/>
      <c r="AC141" s="50"/>
      <c r="AD141" s="51"/>
      <c r="AH141" s="52">
        <f>IF(AG139="","",VLOOKUP(AG139,'女子参加一覧'!$A$6:$H$49,2))</f>
        <v>0</v>
      </c>
      <c r="AI141" s="50"/>
      <c r="AJ141" s="50"/>
      <c r="AK141" s="50"/>
      <c r="AL141" s="50"/>
      <c r="AM141" s="50"/>
      <c r="AN141" s="60">
        <f>IF(AG139="","",VLOOKUP(AG139,'女子参加一覧'!$A$6:$H$49,4))</f>
        <v>0</v>
      </c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50">
        <f>IF(AG139="","",VLOOKUP(AG139,'女子参加一覧'!$A$6:$H$49,7))</f>
        <v>0</v>
      </c>
      <c r="BD141" s="50"/>
      <c r="BE141" s="50"/>
      <c r="BF141" s="50"/>
      <c r="BG141" s="50" t="str">
        <f>IF(AG139="","",VLOOKUP(AG139,'女子参加一覧'!$A$6:$H$49,5))</f>
        <v>女</v>
      </c>
      <c r="BH141" s="50"/>
      <c r="BI141" s="50"/>
      <c r="BJ141" s="51"/>
    </row>
    <row r="142" spans="2:62" ht="24" customHeight="1">
      <c r="B142" s="52"/>
      <c r="C142" s="50"/>
      <c r="D142" s="50"/>
      <c r="E142" s="50"/>
      <c r="F142" s="50"/>
      <c r="G142" s="50"/>
      <c r="H142" s="59">
        <f>IF(A139="","",VLOOKUP(A139,'女子参加一覧'!$A$6:$H$49,3))</f>
        <v>0</v>
      </c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0"/>
      <c r="X142" s="50"/>
      <c r="Y142" s="50"/>
      <c r="Z142" s="50"/>
      <c r="AA142" s="50"/>
      <c r="AB142" s="50"/>
      <c r="AC142" s="50"/>
      <c r="AD142" s="51"/>
      <c r="AH142" s="52"/>
      <c r="AI142" s="50"/>
      <c r="AJ142" s="50"/>
      <c r="AK142" s="50"/>
      <c r="AL142" s="50"/>
      <c r="AM142" s="50"/>
      <c r="AN142" s="59">
        <f>IF(AG139="","",VLOOKUP(AG139,'女子参加一覧'!$A$6:$H$49,3))</f>
        <v>0</v>
      </c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0"/>
      <c r="BD142" s="50"/>
      <c r="BE142" s="50"/>
      <c r="BF142" s="50"/>
      <c r="BG142" s="50"/>
      <c r="BH142" s="50"/>
      <c r="BI142" s="50"/>
      <c r="BJ142" s="51"/>
    </row>
    <row r="143" spans="2:62" ht="24" customHeight="1" thickBot="1">
      <c r="B143" s="53" t="s">
        <v>96</v>
      </c>
      <c r="C143" s="54"/>
      <c r="D143" s="54"/>
      <c r="E143" s="54"/>
      <c r="F143" s="54">
        <f>IF(A139="","",VLOOKUP(A139,'女子参加一覧'!$A$6:$H$49,6))</f>
        <v>0</v>
      </c>
      <c r="G143" s="54"/>
      <c r="H143" s="54"/>
      <c r="I143" s="54"/>
      <c r="J143" s="54"/>
      <c r="K143" s="54"/>
      <c r="L143" s="54"/>
      <c r="M143" s="54"/>
      <c r="N143" s="55"/>
      <c r="O143" s="56">
        <f>IF(A139="","",'女子参加一覧'!$D$2)</f>
        <v>0</v>
      </c>
      <c r="P143" s="54"/>
      <c r="Q143" s="54"/>
      <c r="R143" s="54"/>
      <c r="S143" s="54"/>
      <c r="T143" s="54"/>
      <c r="U143" s="57" t="s">
        <v>99</v>
      </c>
      <c r="V143" s="57"/>
      <c r="W143" s="57"/>
      <c r="X143" s="54">
        <f>IF(A139="","",'女子参加一覧'!$H$3)</f>
        <v>0</v>
      </c>
      <c r="Y143" s="54"/>
      <c r="Z143" s="54"/>
      <c r="AA143" s="54"/>
      <c r="AB143" s="54"/>
      <c r="AC143" s="54"/>
      <c r="AD143" s="58"/>
      <c r="AH143" s="53" t="s">
        <v>96</v>
      </c>
      <c r="AI143" s="54"/>
      <c r="AJ143" s="54"/>
      <c r="AK143" s="54"/>
      <c r="AL143" s="54">
        <f>IF(AG139="","",VLOOKUP(AG139,'女子参加一覧'!$A$6:$H$49,6))</f>
        <v>0</v>
      </c>
      <c r="AM143" s="54"/>
      <c r="AN143" s="54"/>
      <c r="AO143" s="54"/>
      <c r="AP143" s="54"/>
      <c r="AQ143" s="54"/>
      <c r="AR143" s="54"/>
      <c r="AS143" s="54"/>
      <c r="AT143" s="55"/>
      <c r="AU143" s="56">
        <f>IF(AG139="","",'女子参加一覧'!$D$2)</f>
        <v>0</v>
      </c>
      <c r="AV143" s="54"/>
      <c r="AW143" s="54"/>
      <c r="AX143" s="54"/>
      <c r="AY143" s="54"/>
      <c r="AZ143" s="54"/>
      <c r="BA143" s="57" t="s">
        <v>99</v>
      </c>
      <c r="BB143" s="57"/>
      <c r="BC143" s="57"/>
      <c r="BD143" s="54">
        <f>IF(AG139="","",'女子参加一覧'!$H$3)</f>
        <v>0</v>
      </c>
      <c r="BE143" s="54"/>
      <c r="BF143" s="54"/>
      <c r="BG143" s="54"/>
      <c r="BH143" s="54"/>
      <c r="BI143" s="54"/>
      <c r="BJ143" s="58"/>
    </row>
    <row r="144" ht="18" customHeight="1" thickBot="1"/>
    <row r="145" spans="2:62" ht="22.5" customHeight="1">
      <c r="B145" s="42" t="s">
        <v>92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4"/>
      <c r="AH145" s="42" t="s">
        <v>92</v>
      </c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4"/>
    </row>
    <row r="146" spans="1:62" ht="22.5" customHeight="1">
      <c r="A146" s="29"/>
      <c r="B146" s="45" t="s">
        <v>120</v>
      </c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7"/>
      <c r="AG146" s="29"/>
      <c r="AH146" s="45" t="s">
        <v>120</v>
      </c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7"/>
    </row>
    <row r="147" spans="1:62" ht="24" customHeight="1">
      <c r="A147" s="32">
        <v>37</v>
      </c>
      <c r="B147" s="30" t="s">
        <v>93</v>
      </c>
      <c r="C147" s="31"/>
      <c r="D147" s="31"/>
      <c r="E147" s="48" t="str">
        <f>IF(A147="","",VLOOKUP(A147,'女子参加一覧'!$A$6:$H$49,8))</f>
        <v>共通砲丸投(2.721kg)</v>
      </c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9"/>
      <c r="AG147" s="32">
        <v>38</v>
      </c>
      <c r="AH147" s="30" t="s">
        <v>93</v>
      </c>
      <c r="AI147" s="31"/>
      <c r="AJ147" s="31"/>
      <c r="AK147" s="48" t="str">
        <f>IF(AG147="","",VLOOKUP(AG147,'女子参加一覧'!$A$6:$H$49,8))</f>
        <v>共通砲丸投(2.721kg)</v>
      </c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9"/>
    </row>
    <row r="148" spans="2:62" ht="24" customHeight="1">
      <c r="B148" s="52" t="s">
        <v>94</v>
      </c>
      <c r="C148" s="50"/>
      <c r="D148" s="50"/>
      <c r="E148" s="50"/>
      <c r="F148" s="50"/>
      <c r="G148" s="50"/>
      <c r="H148" s="50" t="s">
        <v>95</v>
      </c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 t="s">
        <v>1</v>
      </c>
      <c r="X148" s="50"/>
      <c r="Y148" s="50"/>
      <c r="Z148" s="50"/>
      <c r="AA148" s="50" t="s">
        <v>97</v>
      </c>
      <c r="AB148" s="50"/>
      <c r="AC148" s="50"/>
      <c r="AD148" s="51"/>
      <c r="AH148" s="52" t="s">
        <v>94</v>
      </c>
      <c r="AI148" s="50"/>
      <c r="AJ148" s="50"/>
      <c r="AK148" s="50"/>
      <c r="AL148" s="50"/>
      <c r="AM148" s="50"/>
      <c r="AN148" s="50" t="s">
        <v>95</v>
      </c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 t="s">
        <v>1</v>
      </c>
      <c r="BD148" s="50"/>
      <c r="BE148" s="50"/>
      <c r="BF148" s="50"/>
      <c r="BG148" s="50" t="s">
        <v>97</v>
      </c>
      <c r="BH148" s="50"/>
      <c r="BI148" s="50"/>
      <c r="BJ148" s="51"/>
    </row>
    <row r="149" spans="2:62" ht="18" customHeight="1">
      <c r="B149" s="52">
        <f>IF(A147="","",VLOOKUP(A147,'女子参加一覧'!$A$6:$H$49,2))</f>
        <v>0</v>
      </c>
      <c r="C149" s="50"/>
      <c r="D149" s="50"/>
      <c r="E149" s="50"/>
      <c r="F149" s="50"/>
      <c r="G149" s="50"/>
      <c r="H149" s="60">
        <f>IF(A147="","",VLOOKUP(A147,'女子参加一覧'!$A$6:$H$49,4))</f>
        <v>0</v>
      </c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50">
        <f>IF(A147="","",VLOOKUP(A147,'女子参加一覧'!$A$6:$H$49,7))</f>
        <v>0</v>
      </c>
      <c r="X149" s="50"/>
      <c r="Y149" s="50"/>
      <c r="Z149" s="50"/>
      <c r="AA149" s="50" t="str">
        <f>IF(A147="","",VLOOKUP(A147,'女子参加一覧'!$A$6:$H$49,5))</f>
        <v>女</v>
      </c>
      <c r="AB149" s="50"/>
      <c r="AC149" s="50"/>
      <c r="AD149" s="51"/>
      <c r="AH149" s="52">
        <f>IF(AG147="","",VLOOKUP(AG147,'女子参加一覧'!$A$6:$H$49,2))</f>
        <v>0</v>
      </c>
      <c r="AI149" s="50"/>
      <c r="AJ149" s="50"/>
      <c r="AK149" s="50"/>
      <c r="AL149" s="50"/>
      <c r="AM149" s="50"/>
      <c r="AN149" s="60">
        <f>IF(AG147="","",VLOOKUP(AG147,'女子参加一覧'!$A$6:$H$49,4))</f>
        <v>0</v>
      </c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50">
        <f>IF(AG147="","",VLOOKUP(AG147,'女子参加一覧'!$A$6:$H$49,7))</f>
        <v>0</v>
      </c>
      <c r="BD149" s="50"/>
      <c r="BE149" s="50"/>
      <c r="BF149" s="50"/>
      <c r="BG149" s="50" t="str">
        <f>IF(AG147="","",VLOOKUP(AG147,'女子参加一覧'!$A$6:$H$49,5))</f>
        <v>女</v>
      </c>
      <c r="BH149" s="50"/>
      <c r="BI149" s="50"/>
      <c r="BJ149" s="51"/>
    </row>
    <row r="150" spans="2:62" ht="24" customHeight="1">
      <c r="B150" s="52"/>
      <c r="C150" s="50"/>
      <c r="D150" s="50"/>
      <c r="E150" s="50"/>
      <c r="F150" s="50"/>
      <c r="G150" s="50"/>
      <c r="H150" s="59">
        <f>IF(A147="","",VLOOKUP(A147,'女子参加一覧'!$A$6:$H$49,3))</f>
        <v>0</v>
      </c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0"/>
      <c r="X150" s="50"/>
      <c r="Y150" s="50"/>
      <c r="Z150" s="50"/>
      <c r="AA150" s="50"/>
      <c r="AB150" s="50"/>
      <c r="AC150" s="50"/>
      <c r="AD150" s="51"/>
      <c r="AH150" s="52"/>
      <c r="AI150" s="50"/>
      <c r="AJ150" s="50"/>
      <c r="AK150" s="50"/>
      <c r="AL150" s="50"/>
      <c r="AM150" s="50"/>
      <c r="AN150" s="59">
        <f>IF(AG147="","",VLOOKUP(AG147,'女子参加一覧'!$A$6:$H$49,3))</f>
        <v>0</v>
      </c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0"/>
      <c r="BD150" s="50"/>
      <c r="BE150" s="50"/>
      <c r="BF150" s="50"/>
      <c r="BG150" s="50"/>
      <c r="BH150" s="50"/>
      <c r="BI150" s="50"/>
      <c r="BJ150" s="51"/>
    </row>
    <row r="151" spans="2:62" ht="24" customHeight="1" thickBot="1">
      <c r="B151" s="53" t="s">
        <v>96</v>
      </c>
      <c r="C151" s="54"/>
      <c r="D151" s="54"/>
      <c r="E151" s="54"/>
      <c r="F151" s="54">
        <f>IF(A147="","",VLOOKUP(A147,'女子参加一覧'!$A$6:$H$49,6))</f>
        <v>0</v>
      </c>
      <c r="G151" s="54"/>
      <c r="H151" s="54"/>
      <c r="I151" s="54"/>
      <c r="J151" s="54"/>
      <c r="K151" s="54"/>
      <c r="L151" s="54"/>
      <c r="M151" s="54"/>
      <c r="N151" s="55"/>
      <c r="O151" s="56">
        <f>IF(A147="","",'女子参加一覧'!$D$2)</f>
        <v>0</v>
      </c>
      <c r="P151" s="54"/>
      <c r="Q151" s="54"/>
      <c r="R151" s="54"/>
      <c r="S151" s="54"/>
      <c r="T151" s="54"/>
      <c r="U151" s="57" t="s">
        <v>99</v>
      </c>
      <c r="V151" s="57"/>
      <c r="W151" s="57"/>
      <c r="X151" s="54">
        <f>IF(A147="","",'女子参加一覧'!$H$3)</f>
        <v>0</v>
      </c>
      <c r="Y151" s="54"/>
      <c r="Z151" s="54"/>
      <c r="AA151" s="54"/>
      <c r="AB151" s="54"/>
      <c r="AC151" s="54"/>
      <c r="AD151" s="58"/>
      <c r="AH151" s="53" t="s">
        <v>96</v>
      </c>
      <c r="AI151" s="54"/>
      <c r="AJ151" s="54"/>
      <c r="AK151" s="54"/>
      <c r="AL151" s="54">
        <f>IF(AG147="","",VLOOKUP(AG147,'女子参加一覧'!$A$6:$H$49,6))</f>
        <v>0</v>
      </c>
      <c r="AM151" s="54"/>
      <c r="AN151" s="54"/>
      <c r="AO151" s="54"/>
      <c r="AP151" s="54"/>
      <c r="AQ151" s="54"/>
      <c r="AR151" s="54"/>
      <c r="AS151" s="54"/>
      <c r="AT151" s="55"/>
      <c r="AU151" s="56">
        <f>IF(AG147="","",'女子参加一覧'!$D$2)</f>
        <v>0</v>
      </c>
      <c r="AV151" s="54"/>
      <c r="AW151" s="54"/>
      <c r="AX151" s="54"/>
      <c r="AY151" s="54"/>
      <c r="AZ151" s="54"/>
      <c r="BA151" s="57" t="s">
        <v>99</v>
      </c>
      <c r="BB151" s="57"/>
      <c r="BC151" s="57"/>
      <c r="BD151" s="54">
        <f>IF(AG147="","",'女子参加一覧'!$H$3)</f>
        <v>0</v>
      </c>
      <c r="BE151" s="54"/>
      <c r="BF151" s="54"/>
      <c r="BG151" s="54"/>
      <c r="BH151" s="54"/>
      <c r="BI151" s="54"/>
      <c r="BJ151" s="58"/>
    </row>
    <row r="152" ht="18" customHeight="1" thickBot="1"/>
    <row r="153" spans="2:62" ht="22.5" customHeight="1">
      <c r="B153" s="42" t="s">
        <v>92</v>
      </c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4"/>
      <c r="AH153" s="42" t="s">
        <v>92</v>
      </c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4"/>
    </row>
    <row r="154" spans="1:62" ht="22.5" customHeight="1">
      <c r="A154" s="29"/>
      <c r="B154" s="45" t="s">
        <v>120</v>
      </c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7"/>
      <c r="AG154" s="29"/>
      <c r="AH154" s="45" t="s">
        <v>120</v>
      </c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7"/>
    </row>
    <row r="155" spans="1:62" ht="24" customHeight="1">
      <c r="A155" s="32">
        <v>39</v>
      </c>
      <c r="B155" s="30" t="s">
        <v>93</v>
      </c>
      <c r="C155" s="31"/>
      <c r="D155" s="31"/>
      <c r="E155" s="48" t="str">
        <f>IF(A155="","",VLOOKUP(A155,'女子参加一覧'!$A$6:$H$49,8))</f>
        <v>２年砲丸投(2.721kg)</v>
      </c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9"/>
      <c r="AG155" s="32">
        <v>40</v>
      </c>
      <c r="AH155" s="30" t="s">
        <v>93</v>
      </c>
      <c r="AI155" s="31"/>
      <c r="AJ155" s="31"/>
      <c r="AK155" s="48" t="str">
        <f>IF(AG155="","",VLOOKUP(AG155,'女子参加一覧'!$A$6:$H$49,8))</f>
        <v>２年砲丸投(2.721kg)</v>
      </c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9"/>
    </row>
    <row r="156" spans="2:62" ht="24" customHeight="1">
      <c r="B156" s="52" t="s">
        <v>94</v>
      </c>
      <c r="C156" s="50"/>
      <c r="D156" s="50"/>
      <c r="E156" s="50"/>
      <c r="F156" s="50"/>
      <c r="G156" s="50"/>
      <c r="H156" s="50" t="s">
        <v>95</v>
      </c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 t="s">
        <v>1</v>
      </c>
      <c r="X156" s="50"/>
      <c r="Y156" s="50"/>
      <c r="Z156" s="50"/>
      <c r="AA156" s="50" t="s">
        <v>97</v>
      </c>
      <c r="AB156" s="50"/>
      <c r="AC156" s="50"/>
      <c r="AD156" s="51"/>
      <c r="AH156" s="52" t="s">
        <v>94</v>
      </c>
      <c r="AI156" s="50"/>
      <c r="AJ156" s="50"/>
      <c r="AK156" s="50"/>
      <c r="AL156" s="50"/>
      <c r="AM156" s="50"/>
      <c r="AN156" s="50" t="s">
        <v>95</v>
      </c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 t="s">
        <v>1</v>
      </c>
      <c r="BD156" s="50"/>
      <c r="BE156" s="50"/>
      <c r="BF156" s="50"/>
      <c r="BG156" s="50" t="s">
        <v>97</v>
      </c>
      <c r="BH156" s="50"/>
      <c r="BI156" s="50"/>
      <c r="BJ156" s="51"/>
    </row>
    <row r="157" spans="2:62" ht="18" customHeight="1">
      <c r="B157" s="52">
        <f>IF(A155="","",VLOOKUP(A155,'女子参加一覧'!$A$6:$H$49,2))</f>
        <v>0</v>
      </c>
      <c r="C157" s="50"/>
      <c r="D157" s="50"/>
      <c r="E157" s="50"/>
      <c r="F157" s="50"/>
      <c r="G157" s="50"/>
      <c r="H157" s="60">
        <f>IF(A155="","",VLOOKUP(A155,'女子参加一覧'!$A$6:$H$49,4))</f>
        <v>0</v>
      </c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50">
        <f>IF(A155="","",VLOOKUP(A155,'女子参加一覧'!$A$6:$H$49,7))</f>
        <v>0</v>
      </c>
      <c r="X157" s="50"/>
      <c r="Y157" s="50"/>
      <c r="Z157" s="50"/>
      <c r="AA157" s="50" t="str">
        <f>IF(A155="","",VLOOKUP(A155,'女子参加一覧'!$A$6:$H$49,5))</f>
        <v>女</v>
      </c>
      <c r="AB157" s="50"/>
      <c r="AC157" s="50"/>
      <c r="AD157" s="51"/>
      <c r="AH157" s="52">
        <f>IF(AG155="","",VLOOKUP(AG155,'女子参加一覧'!$A$6:$H$49,2))</f>
        <v>0</v>
      </c>
      <c r="AI157" s="50"/>
      <c r="AJ157" s="50"/>
      <c r="AK157" s="50"/>
      <c r="AL157" s="50"/>
      <c r="AM157" s="50"/>
      <c r="AN157" s="60">
        <f>IF(AG155="","",VLOOKUP(AG155,'女子参加一覧'!$A$6:$H$49,4))</f>
        <v>0</v>
      </c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50">
        <f>IF(AG155="","",VLOOKUP(AG155,'女子参加一覧'!$A$6:$H$49,7))</f>
        <v>0</v>
      </c>
      <c r="BD157" s="50"/>
      <c r="BE157" s="50"/>
      <c r="BF157" s="50"/>
      <c r="BG157" s="50" t="str">
        <f>IF(AG155="","",VLOOKUP(AG155,'女子参加一覧'!$A$6:$H$49,5))</f>
        <v>女</v>
      </c>
      <c r="BH157" s="50"/>
      <c r="BI157" s="50"/>
      <c r="BJ157" s="51"/>
    </row>
    <row r="158" spans="2:62" ht="24" customHeight="1">
      <c r="B158" s="52"/>
      <c r="C158" s="50"/>
      <c r="D158" s="50"/>
      <c r="E158" s="50"/>
      <c r="F158" s="50"/>
      <c r="G158" s="50"/>
      <c r="H158" s="59">
        <f>IF(A155="","",VLOOKUP(A155,'女子参加一覧'!$A$6:$H$49,3))</f>
        <v>0</v>
      </c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0"/>
      <c r="X158" s="50"/>
      <c r="Y158" s="50"/>
      <c r="Z158" s="50"/>
      <c r="AA158" s="50"/>
      <c r="AB158" s="50"/>
      <c r="AC158" s="50"/>
      <c r="AD158" s="51"/>
      <c r="AH158" s="52"/>
      <c r="AI158" s="50"/>
      <c r="AJ158" s="50"/>
      <c r="AK158" s="50"/>
      <c r="AL158" s="50"/>
      <c r="AM158" s="50"/>
      <c r="AN158" s="59">
        <f>IF(AG155="","",VLOOKUP(AG155,'女子参加一覧'!$A$6:$H$49,3))</f>
        <v>0</v>
      </c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0"/>
      <c r="BD158" s="50"/>
      <c r="BE158" s="50"/>
      <c r="BF158" s="50"/>
      <c r="BG158" s="50"/>
      <c r="BH158" s="50"/>
      <c r="BI158" s="50"/>
      <c r="BJ158" s="51"/>
    </row>
    <row r="159" spans="2:62" ht="24" customHeight="1" thickBot="1">
      <c r="B159" s="53" t="s">
        <v>96</v>
      </c>
      <c r="C159" s="54"/>
      <c r="D159" s="54"/>
      <c r="E159" s="54"/>
      <c r="F159" s="54">
        <f>IF(A155="","",VLOOKUP(A155,'女子参加一覧'!$A$6:$H$49,6))</f>
        <v>0</v>
      </c>
      <c r="G159" s="54"/>
      <c r="H159" s="54"/>
      <c r="I159" s="54"/>
      <c r="J159" s="54"/>
      <c r="K159" s="54"/>
      <c r="L159" s="54"/>
      <c r="M159" s="54"/>
      <c r="N159" s="55"/>
      <c r="O159" s="56">
        <f>IF(A155="","",'女子参加一覧'!$D$2)</f>
        <v>0</v>
      </c>
      <c r="P159" s="54"/>
      <c r="Q159" s="54"/>
      <c r="R159" s="54"/>
      <c r="S159" s="54"/>
      <c r="T159" s="54"/>
      <c r="U159" s="57" t="s">
        <v>99</v>
      </c>
      <c r="V159" s="57"/>
      <c r="W159" s="57"/>
      <c r="X159" s="54">
        <f>IF(A155="","",'女子参加一覧'!$H$3)</f>
        <v>0</v>
      </c>
      <c r="Y159" s="54"/>
      <c r="Z159" s="54"/>
      <c r="AA159" s="54"/>
      <c r="AB159" s="54"/>
      <c r="AC159" s="54"/>
      <c r="AD159" s="58"/>
      <c r="AH159" s="53" t="s">
        <v>96</v>
      </c>
      <c r="AI159" s="54"/>
      <c r="AJ159" s="54"/>
      <c r="AK159" s="54"/>
      <c r="AL159" s="54">
        <f>IF(AG155="","",VLOOKUP(AG155,'女子参加一覧'!$A$6:$H$49,6))</f>
        <v>0</v>
      </c>
      <c r="AM159" s="54"/>
      <c r="AN159" s="54"/>
      <c r="AO159" s="54"/>
      <c r="AP159" s="54"/>
      <c r="AQ159" s="54"/>
      <c r="AR159" s="54"/>
      <c r="AS159" s="54"/>
      <c r="AT159" s="55"/>
      <c r="AU159" s="56">
        <f>IF(AG155="","",'女子参加一覧'!$D$2)</f>
        <v>0</v>
      </c>
      <c r="AV159" s="54"/>
      <c r="AW159" s="54"/>
      <c r="AX159" s="54"/>
      <c r="AY159" s="54"/>
      <c r="AZ159" s="54"/>
      <c r="BA159" s="57" t="s">
        <v>99</v>
      </c>
      <c r="BB159" s="57"/>
      <c r="BC159" s="57"/>
      <c r="BD159" s="54">
        <f>IF(AG155="","",'女子参加一覧'!$H$3)</f>
        <v>0</v>
      </c>
      <c r="BE159" s="54"/>
      <c r="BF159" s="54"/>
      <c r="BG159" s="54"/>
      <c r="BH159" s="54"/>
      <c r="BI159" s="54"/>
      <c r="BJ159" s="58"/>
    </row>
    <row r="160" ht="18" customHeight="1" thickBot="1"/>
    <row r="161" spans="2:62" ht="22.5" customHeight="1">
      <c r="B161" s="42" t="s">
        <v>92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4"/>
      <c r="AH161" s="42" t="s">
        <v>92</v>
      </c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4"/>
    </row>
    <row r="162" spans="1:62" ht="22.5" customHeight="1">
      <c r="A162" s="29"/>
      <c r="B162" s="45" t="s">
        <v>120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7"/>
      <c r="AG162" s="29"/>
      <c r="AH162" s="45" t="s">
        <v>120</v>
      </c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7"/>
    </row>
    <row r="163" spans="1:62" ht="24" customHeight="1">
      <c r="A163" s="32">
        <v>41</v>
      </c>
      <c r="B163" s="30" t="s">
        <v>93</v>
      </c>
      <c r="C163" s="31"/>
      <c r="D163" s="31"/>
      <c r="E163" s="48" t="str">
        <f>IF(A163="","",VLOOKUP(A163,'女子参加一覧'!$A$6:$H$49,8))</f>
        <v>１年砲丸投(2.721kg)</v>
      </c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9"/>
      <c r="AG163" s="32">
        <v>42</v>
      </c>
      <c r="AH163" s="30" t="s">
        <v>93</v>
      </c>
      <c r="AI163" s="31"/>
      <c r="AJ163" s="31"/>
      <c r="AK163" s="48" t="str">
        <f>IF(AG163="","",VLOOKUP(AG163,'女子参加一覧'!$A$6:$H$49,8))</f>
        <v>１年砲丸投(2.721kg)</v>
      </c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9"/>
    </row>
    <row r="164" spans="2:62" ht="24" customHeight="1">
      <c r="B164" s="52" t="s">
        <v>94</v>
      </c>
      <c r="C164" s="50"/>
      <c r="D164" s="50"/>
      <c r="E164" s="50"/>
      <c r="F164" s="50"/>
      <c r="G164" s="50"/>
      <c r="H164" s="50" t="s">
        <v>95</v>
      </c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 t="s">
        <v>1</v>
      </c>
      <c r="X164" s="50"/>
      <c r="Y164" s="50"/>
      <c r="Z164" s="50"/>
      <c r="AA164" s="50" t="s">
        <v>97</v>
      </c>
      <c r="AB164" s="50"/>
      <c r="AC164" s="50"/>
      <c r="AD164" s="51"/>
      <c r="AH164" s="52" t="s">
        <v>94</v>
      </c>
      <c r="AI164" s="50"/>
      <c r="AJ164" s="50"/>
      <c r="AK164" s="50"/>
      <c r="AL164" s="50"/>
      <c r="AM164" s="50"/>
      <c r="AN164" s="50" t="s">
        <v>95</v>
      </c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 t="s">
        <v>1</v>
      </c>
      <c r="BD164" s="50"/>
      <c r="BE164" s="50"/>
      <c r="BF164" s="50"/>
      <c r="BG164" s="50" t="s">
        <v>97</v>
      </c>
      <c r="BH164" s="50"/>
      <c r="BI164" s="50"/>
      <c r="BJ164" s="51"/>
    </row>
    <row r="165" spans="2:62" ht="18" customHeight="1">
      <c r="B165" s="52">
        <f>IF(A163="","",VLOOKUP(A163,'女子参加一覧'!$A$6:$H$49,2))</f>
        <v>0</v>
      </c>
      <c r="C165" s="50"/>
      <c r="D165" s="50"/>
      <c r="E165" s="50"/>
      <c r="F165" s="50"/>
      <c r="G165" s="50"/>
      <c r="H165" s="60">
        <f>IF(A163="","",VLOOKUP(A163,'女子参加一覧'!$A$6:$H$49,4))</f>
        <v>0</v>
      </c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50">
        <f>IF(A163="","",VLOOKUP(A163,'女子参加一覧'!$A$6:$H$49,7))</f>
        <v>0</v>
      </c>
      <c r="X165" s="50"/>
      <c r="Y165" s="50"/>
      <c r="Z165" s="50"/>
      <c r="AA165" s="50" t="str">
        <f>IF(A163="","",VLOOKUP(A163,'女子参加一覧'!$A$6:$H$49,5))</f>
        <v>女</v>
      </c>
      <c r="AB165" s="50"/>
      <c r="AC165" s="50"/>
      <c r="AD165" s="51"/>
      <c r="AH165" s="52">
        <f>IF(AG163="","",VLOOKUP(AG163,'女子参加一覧'!$A$6:$H$49,2))</f>
        <v>0</v>
      </c>
      <c r="AI165" s="50"/>
      <c r="AJ165" s="50"/>
      <c r="AK165" s="50"/>
      <c r="AL165" s="50"/>
      <c r="AM165" s="50"/>
      <c r="AN165" s="60">
        <f>IF(AG163="","",VLOOKUP(AG163,'女子参加一覧'!$A$6:$H$49,4))</f>
        <v>0</v>
      </c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50">
        <f>IF(AG163="","",VLOOKUP(AG163,'女子参加一覧'!$A$6:$H$49,7))</f>
        <v>0</v>
      </c>
      <c r="BD165" s="50"/>
      <c r="BE165" s="50"/>
      <c r="BF165" s="50"/>
      <c r="BG165" s="50" t="str">
        <f>IF(AG163="","",VLOOKUP(AG163,'女子参加一覧'!$A$6:$H$49,5))</f>
        <v>女</v>
      </c>
      <c r="BH165" s="50"/>
      <c r="BI165" s="50"/>
      <c r="BJ165" s="51"/>
    </row>
    <row r="166" spans="2:62" ht="24" customHeight="1">
      <c r="B166" s="52"/>
      <c r="C166" s="50"/>
      <c r="D166" s="50"/>
      <c r="E166" s="50"/>
      <c r="F166" s="50"/>
      <c r="G166" s="50"/>
      <c r="H166" s="59">
        <f>IF(A163="","",VLOOKUP(A163,'女子参加一覧'!$A$6:$H$49,3))</f>
        <v>0</v>
      </c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0"/>
      <c r="X166" s="50"/>
      <c r="Y166" s="50"/>
      <c r="Z166" s="50"/>
      <c r="AA166" s="50"/>
      <c r="AB166" s="50"/>
      <c r="AC166" s="50"/>
      <c r="AD166" s="51"/>
      <c r="AH166" s="52"/>
      <c r="AI166" s="50"/>
      <c r="AJ166" s="50"/>
      <c r="AK166" s="50"/>
      <c r="AL166" s="50"/>
      <c r="AM166" s="50"/>
      <c r="AN166" s="59">
        <f>IF(AG163="","",VLOOKUP(AG163,'女子参加一覧'!$A$6:$H$49,3))</f>
        <v>0</v>
      </c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0"/>
      <c r="BD166" s="50"/>
      <c r="BE166" s="50"/>
      <c r="BF166" s="50"/>
      <c r="BG166" s="50"/>
      <c r="BH166" s="50"/>
      <c r="BI166" s="50"/>
      <c r="BJ166" s="51"/>
    </row>
    <row r="167" spans="2:62" ht="24" customHeight="1" thickBot="1">
      <c r="B167" s="53" t="s">
        <v>96</v>
      </c>
      <c r="C167" s="54"/>
      <c r="D167" s="54"/>
      <c r="E167" s="54"/>
      <c r="F167" s="54">
        <f>IF(A163="","",VLOOKUP(A163,'女子参加一覧'!$A$6:$H$49,6))</f>
        <v>0</v>
      </c>
      <c r="G167" s="54"/>
      <c r="H167" s="54"/>
      <c r="I167" s="54"/>
      <c r="J167" s="54"/>
      <c r="K167" s="54"/>
      <c r="L167" s="54"/>
      <c r="M167" s="54"/>
      <c r="N167" s="55"/>
      <c r="O167" s="56">
        <f>IF(A163="","",'女子参加一覧'!$D$2)</f>
        <v>0</v>
      </c>
      <c r="P167" s="54"/>
      <c r="Q167" s="54"/>
      <c r="R167" s="54"/>
      <c r="S167" s="54"/>
      <c r="T167" s="54"/>
      <c r="U167" s="57" t="s">
        <v>99</v>
      </c>
      <c r="V167" s="57"/>
      <c r="W167" s="57"/>
      <c r="X167" s="54">
        <f>IF(A163="","",'女子参加一覧'!$H$3)</f>
        <v>0</v>
      </c>
      <c r="Y167" s="54"/>
      <c r="Z167" s="54"/>
      <c r="AA167" s="54"/>
      <c r="AB167" s="54"/>
      <c r="AC167" s="54"/>
      <c r="AD167" s="58"/>
      <c r="AH167" s="53" t="s">
        <v>96</v>
      </c>
      <c r="AI167" s="54"/>
      <c r="AJ167" s="54"/>
      <c r="AK167" s="54"/>
      <c r="AL167" s="54">
        <f>IF(AG163="","",VLOOKUP(AG163,'女子参加一覧'!$A$6:$H$49,6))</f>
        <v>0</v>
      </c>
      <c r="AM167" s="54"/>
      <c r="AN167" s="54"/>
      <c r="AO167" s="54"/>
      <c r="AP167" s="54"/>
      <c r="AQ167" s="54"/>
      <c r="AR167" s="54"/>
      <c r="AS167" s="54"/>
      <c r="AT167" s="55"/>
      <c r="AU167" s="56">
        <f>IF(AG163="","",'女子参加一覧'!$D$2)</f>
        <v>0</v>
      </c>
      <c r="AV167" s="54"/>
      <c r="AW167" s="54"/>
      <c r="AX167" s="54"/>
      <c r="AY167" s="54"/>
      <c r="AZ167" s="54"/>
      <c r="BA167" s="57" t="s">
        <v>99</v>
      </c>
      <c r="BB167" s="57"/>
      <c r="BC167" s="57"/>
      <c r="BD167" s="54">
        <f>IF(AG163="","",'女子参加一覧'!$H$3)</f>
        <v>0</v>
      </c>
      <c r="BE167" s="54"/>
      <c r="BF167" s="54"/>
      <c r="BG167" s="54"/>
      <c r="BH167" s="54"/>
      <c r="BI167" s="54"/>
      <c r="BJ167" s="58"/>
    </row>
    <row r="168" ht="18" customHeight="1" thickBot="1"/>
    <row r="169" spans="2:62" ht="22.5" customHeight="1">
      <c r="B169" s="42" t="s">
        <v>92</v>
      </c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4"/>
      <c r="AH169" s="42" t="s">
        <v>92</v>
      </c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4"/>
    </row>
    <row r="170" spans="1:62" ht="22.5" customHeight="1">
      <c r="A170" s="29"/>
      <c r="B170" s="45" t="s">
        <v>120</v>
      </c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7"/>
      <c r="AG170" s="29"/>
      <c r="AH170" s="45" t="s">
        <v>120</v>
      </c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7"/>
    </row>
    <row r="171" spans="1:62" ht="24" customHeight="1">
      <c r="A171" s="32">
        <v>43</v>
      </c>
      <c r="B171" s="30" t="s">
        <v>93</v>
      </c>
      <c r="C171" s="31"/>
      <c r="D171" s="31"/>
      <c r="E171" s="48" t="str">
        <f>IF(A171="","",VLOOKUP(A171,'女子参加一覧'!$A$6:$H$49,8))</f>
        <v>共通円盤投(1.0kg)</v>
      </c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9"/>
      <c r="AG171" s="32">
        <v>44</v>
      </c>
      <c r="AH171" s="30" t="s">
        <v>93</v>
      </c>
      <c r="AI171" s="31"/>
      <c r="AJ171" s="31"/>
      <c r="AK171" s="48" t="str">
        <f>IF(AG171="","",VLOOKUP(AG171,'女子参加一覧'!$A$6:$H$49,8))</f>
        <v>共通円盤投(1.0kg)</v>
      </c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9"/>
    </row>
    <row r="172" spans="2:62" ht="24" customHeight="1">
      <c r="B172" s="52" t="s">
        <v>94</v>
      </c>
      <c r="C172" s="50"/>
      <c r="D172" s="50"/>
      <c r="E172" s="50"/>
      <c r="F172" s="50"/>
      <c r="G172" s="50"/>
      <c r="H172" s="50" t="s">
        <v>95</v>
      </c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 t="s">
        <v>1</v>
      </c>
      <c r="X172" s="50"/>
      <c r="Y172" s="50"/>
      <c r="Z172" s="50"/>
      <c r="AA172" s="50" t="s">
        <v>97</v>
      </c>
      <c r="AB172" s="50"/>
      <c r="AC172" s="50"/>
      <c r="AD172" s="51"/>
      <c r="AH172" s="52" t="s">
        <v>94</v>
      </c>
      <c r="AI172" s="50"/>
      <c r="AJ172" s="50"/>
      <c r="AK172" s="50"/>
      <c r="AL172" s="50"/>
      <c r="AM172" s="50"/>
      <c r="AN172" s="50" t="s">
        <v>95</v>
      </c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 t="s">
        <v>1</v>
      </c>
      <c r="BD172" s="50"/>
      <c r="BE172" s="50"/>
      <c r="BF172" s="50"/>
      <c r="BG172" s="50" t="s">
        <v>97</v>
      </c>
      <c r="BH172" s="50"/>
      <c r="BI172" s="50"/>
      <c r="BJ172" s="51"/>
    </row>
    <row r="173" spans="2:62" ht="18" customHeight="1">
      <c r="B173" s="52">
        <f>IF(A171="","",VLOOKUP(A171,'女子参加一覧'!$A$6:$H$49,2))</f>
        <v>0</v>
      </c>
      <c r="C173" s="50"/>
      <c r="D173" s="50"/>
      <c r="E173" s="50"/>
      <c r="F173" s="50"/>
      <c r="G173" s="50"/>
      <c r="H173" s="60">
        <f>IF(A171="","",VLOOKUP(A171,'女子参加一覧'!$A$6:$H$49,4))</f>
        <v>0</v>
      </c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50">
        <f>IF(A171="","",VLOOKUP(A171,'女子参加一覧'!$A$6:$H$49,7))</f>
        <v>0</v>
      </c>
      <c r="X173" s="50"/>
      <c r="Y173" s="50"/>
      <c r="Z173" s="50"/>
      <c r="AA173" s="50" t="str">
        <f>IF(A171="","",VLOOKUP(A171,'女子参加一覧'!$A$6:$H$49,5))</f>
        <v>女</v>
      </c>
      <c r="AB173" s="50"/>
      <c r="AC173" s="50"/>
      <c r="AD173" s="51"/>
      <c r="AH173" s="52">
        <f>IF(AG171="","",VLOOKUP(AG171,'女子参加一覧'!$A$6:$H$49,2))</f>
        <v>0</v>
      </c>
      <c r="AI173" s="50"/>
      <c r="AJ173" s="50"/>
      <c r="AK173" s="50"/>
      <c r="AL173" s="50"/>
      <c r="AM173" s="50"/>
      <c r="AN173" s="60">
        <f>IF(AG171="","",VLOOKUP(AG171,'女子参加一覧'!$A$6:$H$49,4))</f>
        <v>0</v>
      </c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50">
        <f>IF(AG171="","",VLOOKUP(AG171,'女子参加一覧'!$A$6:$H$49,7))</f>
        <v>0</v>
      </c>
      <c r="BD173" s="50"/>
      <c r="BE173" s="50"/>
      <c r="BF173" s="50"/>
      <c r="BG173" s="50" t="str">
        <f>IF(AG171="","",VLOOKUP(AG171,'女子参加一覧'!$A$6:$H$49,5))</f>
        <v>女</v>
      </c>
      <c r="BH173" s="50"/>
      <c r="BI173" s="50"/>
      <c r="BJ173" s="51"/>
    </row>
    <row r="174" spans="2:62" ht="24" customHeight="1">
      <c r="B174" s="52"/>
      <c r="C174" s="50"/>
      <c r="D174" s="50"/>
      <c r="E174" s="50"/>
      <c r="F174" s="50"/>
      <c r="G174" s="50"/>
      <c r="H174" s="59">
        <f>IF(A171="","",VLOOKUP(A171,'女子参加一覧'!$A$6:$H$49,3))</f>
        <v>0</v>
      </c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0"/>
      <c r="X174" s="50"/>
      <c r="Y174" s="50"/>
      <c r="Z174" s="50"/>
      <c r="AA174" s="50"/>
      <c r="AB174" s="50"/>
      <c r="AC174" s="50"/>
      <c r="AD174" s="51"/>
      <c r="AH174" s="52"/>
      <c r="AI174" s="50"/>
      <c r="AJ174" s="50"/>
      <c r="AK174" s="50"/>
      <c r="AL174" s="50"/>
      <c r="AM174" s="50"/>
      <c r="AN174" s="59">
        <f>IF(AG171="","",VLOOKUP(AG171,'女子参加一覧'!$A$6:$H$49,3))</f>
        <v>0</v>
      </c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0"/>
      <c r="BD174" s="50"/>
      <c r="BE174" s="50"/>
      <c r="BF174" s="50"/>
      <c r="BG174" s="50"/>
      <c r="BH174" s="50"/>
      <c r="BI174" s="50"/>
      <c r="BJ174" s="51"/>
    </row>
    <row r="175" spans="2:62" ht="24" customHeight="1" thickBot="1">
      <c r="B175" s="53" t="s">
        <v>96</v>
      </c>
      <c r="C175" s="54"/>
      <c r="D175" s="54"/>
      <c r="E175" s="54"/>
      <c r="F175" s="54">
        <f>IF(A171="","",VLOOKUP(A171,'女子参加一覧'!$A$6:$H$49,6))</f>
        <v>0</v>
      </c>
      <c r="G175" s="54"/>
      <c r="H175" s="54"/>
      <c r="I175" s="54"/>
      <c r="J175" s="54"/>
      <c r="K175" s="54"/>
      <c r="L175" s="54"/>
      <c r="M175" s="54"/>
      <c r="N175" s="55"/>
      <c r="O175" s="56">
        <f>IF(A171="","",'女子参加一覧'!$D$2)</f>
        <v>0</v>
      </c>
      <c r="P175" s="54"/>
      <c r="Q175" s="54"/>
      <c r="R175" s="54"/>
      <c r="S175" s="54"/>
      <c r="T175" s="54"/>
      <c r="U175" s="57" t="s">
        <v>99</v>
      </c>
      <c r="V175" s="57"/>
      <c r="W175" s="57"/>
      <c r="X175" s="54">
        <f>IF(A171="","",'女子参加一覧'!$H$3)</f>
        <v>0</v>
      </c>
      <c r="Y175" s="54"/>
      <c r="Z175" s="54"/>
      <c r="AA175" s="54"/>
      <c r="AB175" s="54"/>
      <c r="AC175" s="54"/>
      <c r="AD175" s="58"/>
      <c r="AH175" s="53" t="s">
        <v>96</v>
      </c>
      <c r="AI175" s="54"/>
      <c r="AJ175" s="54"/>
      <c r="AK175" s="54"/>
      <c r="AL175" s="54">
        <f>IF(AG171="","",VLOOKUP(AG171,'女子参加一覧'!$A$6:$H$49,6))</f>
        <v>0</v>
      </c>
      <c r="AM175" s="54"/>
      <c r="AN175" s="54"/>
      <c r="AO175" s="54"/>
      <c r="AP175" s="54"/>
      <c r="AQ175" s="54"/>
      <c r="AR175" s="54"/>
      <c r="AS175" s="54"/>
      <c r="AT175" s="55"/>
      <c r="AU175" s="56">
        <f>IF(AG171="","",'女子参加一覧'!$D$2)</f>
        <v>0</v>
      </c>
      <c r="AV175" s="54"/>
      <c r="AW175" s="54"/>
      <c r="AX175" s="54"/>
      <c r="AY175" s="54"/>
      <c r="AZ175" s="54"/>
      <c r="BA175" s="57" t="s">
        <v>99</v>
      </c>
      <c r="BB175" s="57"/>
      <c r="BC175" s="57"/>
      <c r="BD175" s="54">
        <f>IF(AG171="","",'女子参加一覧'!$H$3)</f>
        <v>0</v>
      </c>
      <c r="BE175" s="54"/>
      <c r="BF175" s="54"/>
      <c r="BG175" s="54"/>
      <c r="BH175" s="54"/>
      <c r="BI175" s="54"/>
      <c r="BJ175" s="58"/>
    </row>
    <row r="176" ht="18" customHeight="1"/>
  </sheetData>
  <sheetProtection/>
  <mergeCells count="748">
    <mergeCell ref="AL175:AT175"/>
    <mergeCell ref="AU175:AZ175"/>
    <mergeCell ref="BA175:BC175"/>
    <mergeCell ref="BD175:BJ175"/>
    <mergeCell ref="BC173:BF174"/>
    <mergeCell ref="BG173:BJ174"/>
    <mergeCell ref="H174:V174"/>
    <mergeCell ref="AN174:BB174"/>
    <mergeCell ref="B175:E175"/>
    <mergeCell ref="F175:N175"/>
    <mergeCell ref="O175:T175"/>
    <mergeCell ref="U175:W175"/>
    <mergeCell ref="X175:AD175"/>
    <mergeCell ref="AH175:AK175"/>
    <mergeCell ref="B173:G174"/>
    <mergeCell ref="H173:V173"/>
    <mergeCell ref="W173:Z174"/>
    <mergeCell ref="AA173:AD174"/>
    <mergeCell ref="AH173:AM174"/>
    <mergeCell ref="AN173:BB173"/>
    <mergeCell ref="E171:AD171"/>
    <mergeCell ref="AK171:BJ171"/>
    <mergeCell ref="B172:G172"/>
    <mergeCell ref="H172:V172"/>
    <mergeCell ref="W172:Z172"/>
    <mergeCell ref="AA172:AD172"/>
    <mergeCell ref="AH172:AM172"/>
    <mergeCell ref="AN172:BB172"/>
    <mergeCell ref="BC172:BF172"/>
    <mergeCell ref="BG172:BJ172"/>
    <mergeCell ref="BA167:BC167"/>
    <mergeCell ref="BD167:BJ167"/>
    <mergeCell ref="B169:AD169"/>
    <mergeCell ref="AH169:BJ169"/>
    <mergeCell ref="B170:AD170"/>
    <mergeCell ref="AH170:BJ170"/>
    <mergeCell ref="H166:V166"/>
    <mergeCell ref="AN166:BB166"/>
    <mergeCell ref="B167:E167"/>
    <mergeCell ref="F167:N167"/>
    <mergeCell ref="O167:T167"/>
    <mergeCell ref="U167:W167"/>
    <mergeCell ref="X167:AD167"/>
    <mergeCell ref="AH167:AK167"/>
    <mergeCell ref="AL167:AT167"/>
    <mergeCell ref="AU167:AZ167"/>
    <mergeCell ref="BC164:BF164"/>
    <mergeCell ref="BG164:BJ164"/>
    <mergeCell ref="BC165:BF166"/>
    <mergeCell ref="BG165:BJ166"/>
    <mergeCell ref="B165:G166"/>
    <mergeCell ref="H165:V165"/>
    <mergeCell ref="W165:Z166"/>
    <mergeCell ref="AA165:AD166"/>
    <mergeCell ref="AH165:AM166"/>
    <mergeCell ref="AN165:BB165"/>
    <mergeCell ref="B162:AD162"/>
    <mergeCell ref="AH162:BJ162"/>
    <mergeCell ref="E163:AD163"/>
    <mergeCell ref="AK163:BJ163"/>
    <mergeCell ref="B164:G164"/>
    <mergeCell ref="H164:V164"/>
    <mergeCell ref="W164:Z164"/>
    <mergeCell ref="AA164:AD164"/>
    <mergeCell ref="AH164:AM164"/>
    <mergeCell ref="AN164:BB164"/>
    <mergeCell ref="AL159:AT159"/>
    <mergeCell ref="AU159:AZ159"/>
    <mergeCell ref="BA159:BC159"/>
    <mergeCell ref="BD159:BJ159"/>
    <mergeCell ref="B161:AD161"/>
    <mergeCell ref="AH161:BJ161"/>
    <mergeCell ref="BC157:BF158"/>
    <mergeCell ref="BG157:BJ158"/>
    <mergeCell ref="H158:V158"/>
    <mergeCell ref="AN158:BB158"/>
    <mergeCell ref="B159:E159"/>
    <mergeCell ref="F159:N159"/>
    <mergeCell ref="O159:T159"/>
    <mergeCell ref="U159:W159"/>
    <mergeCell ref="X159:AD159"/>
    <mergeCell ref="AH159:AK159"/>
    <mergeCell ref="B157:G158"/>
    <mergeCell ref="H157:V157"/>
    <mergeCell ref="W157:Z158"/>
    <mergeCell ref="AA157:AD158"/>
    <mergeCell ref="AH157:AM158"/>
    <mergeCell ref="AN157:BB157"/>
    <mergeCell ref="E155:AD155"/>
    <mergeCell ref="AK155:BJ155"/>
    <mergeCell ref="B156:G156"/>
    <mergeCell ref="H156:V156"/>
    <mergeCell ref="W156:Z156"/>
    <mergeCell ref="AA156:AD156"/>
    <mergeCell ref="AH156:AM156"/>
    <mergeCell ref="AN156:BB156"/>
    <mergeCell ref="BC156:BF156"/>
    <mergeCell ref="BG156:BJ156"/>
    <mergeCell ref="BA151:BC151"/>
    <mergeCell ref="BD151:BJ151"/>
    <mergeCell ref="B153:AD153"/>
    <mergeCell ref="AH153:BJ153"/>
    <mergeCell ref="B154:AD154"/>
    <mergeCell ref="AH154:BJ154"/>
    <mergeCell ref="H150:V150"/>
    <mergeCell ref="AN150:BB150"/>
    <mergeCell ref="B151:E151"/>
    <mergeCell ref="F151:N151"/>
    <mergeCell ref="O151:T151"/>
    <mergeCell ref="U151:W151"/>
    <mergeCell ref="X151:AD151"/>
    <mergeCell ref="AH151:AK151"/>
    <mergeCell ref="AL151:AT151"/>
    <mergeCell ref="AU151:AZ151"/>
    <mergeCell ref="BC148:BF148"/>
    <mergeCell ref="BG148:BJ148"/>
    <mergeCell ref="B149:G150"/>
    <mergeCell ref="H149:V149"/>
    <mergeCell ref="W149:Z150"/>
    <mergeCell ref="AA149:AD150"/>
    <mergeCell ref="AH149:AM150"/>
    <mergeCell ref="AN149:BB149"/>
    <mergeCell ref="BC149:BF150"/>
    <mergeCell ref="BG149:BJ150"/>
    <mergeCell ref="B146:AD146"/>
    <mergeCell ref="AH146:BJ146"/>
    <mergeCell ref="E147:AD147"/>
    <mergeCell ref="AK147:BJ147"/>
    <mergeCell ref="B148:G148"/>
    <mergeCell ref="H148:V148"/>
    <mergeCell ref="W148:Z148"/>
    <mergeCell ref="AA148:AD148"/>
    <mergeCell ref="AH148:AM148"/>
    <mergeCell ref="AN148:BB148"/>
    <mergeCell ref="AL143:AT143"/>
    <mergeCell ref="AU143:AZ143"/>
    <mergeCell ref="BA143:BC143"/>
    <mergeCell ref="BD143:BJ143"/>
    <mergeCell ref="B145:AD145"/>
    <mergeCell ref="AH145:BJ145"/>
    <mergeCell ref="BC141:BF142"/>
    <mergeCell ref="BG141:BJ142"/>
    <mergeCell ref="H142:V142"/>
    <mergeCell ref="AN142:BB142"/>
    <mergeCell ref="B143:E143"/>
    <mergeCell ref="F143:N143"/>
    <mergeCell ref="O143:T143"/>
    <mergeCell ref="U143:W143"/>
    <mergeCell ref="X143:AD143"/>
    <mergeCell ref="AH143:AK143"/>
    <mergeCell ref="B141:G142"/>
    <mergeCell ref="H141:V141"/>
    <mergeCell ref="W141:Z142"/>
    <mergeCell ref="AA141:AD142"/>
    <mergeCell ref="AH141:AM142"/>
    <mergeCell ref="AN141:BB141"/>
    <mergeCell ref="E139:AD139"/>
    <mergeCell ref="AK139:BJ139"/>
    <mergeCell ref="B140:G140"/>
    <mergeCell ref="H140:V140"/>
    <mergeCell ref="W140:Z140"/>
    <mergeCell ref="AA140:AD140"/>
    <mergeCell ref="AH140:AM140"/>
    <mergeCell ref="AN140:BB140"/>
    <mergeCell ref="BC140:BF140"/>
    <mergeCell ref="BG140:BJ140"/>
    <mergeCell ref="BA135:BC135"/>
    <mergeCell ref="BD135:BJ135"/>
    <mergeCell ref="B137:AD137"/>
    <mergeCell ref="AH137:BJ137"/>
    <mergeCell ref="B138:AD138"/>
    <mergeCell ref="AH138:BJ138"/>
    <mergeCell ref="H134:V134"/>
    <mergeCell ref="AN134:BB134"/>
    <mergeCell ref="B135:E135"/>
    <mergeCell ref="F135:N135"/>
    <mergeCell ref="O135:T135"/>
    <mergeCell ref="U135:W135"/>
    <mergeCell ref="X135:AD135"/>
    <mergeCell ref="AH135:AK135"/>
    <mergeCell ref="AL135:AT135"/>
    <mergeCell ref="AU135:AZ135"/>
    <mergeCell ref="BC132:BF132"/>
    <mergeCell ref="BG132:BJ132"/>
    <mergeCell ref="B133:G134"/>
    <mergeCell ref="H133:V133"/>
    <mergeCell ref="W133:Z134"/>
    <mergeCell ref="AA133:AD134"/>
    <mergeCell ref="AH133:AM134"/>
    <mergeCell ref="AN133:BB133"/>
    <mergeCell ref="BC133:BF134"/>
    <mergeCell ref="BG133:BJ134"/>
    <mergeCell ref="B130:AD130"/>
    <mergeCell ref="AH130:BJ130"/>
    <mergeCell ref="E131:AD131"/>
    <mergeCell ref="AK131:BJ131"/>
    <mergeCell ref="B132:G132"/>
    <mergeCell ref="H132:V132"/>
    <mergeCell ref="W132:Z132"/>
    <mergeCell ref="AA132:AD132"/>
    <mergeCell ref="AH132:AM132"/>
    <mergeCell ref="AN132:BB132"/>
    <mergeCell ref="AL127:AT127"/>
    <mergeCell ref="AU127:AZ127"/>
    <mergeCell ref="BA127:BC127"/>
    <mergeCell ref="BD127:BJ127"/>
    <mergeCell ref="B129:AD129"/>
    <mergeCell ref="AH129:BJ129"/>
    <mergeCell ref="BC125:BF126"/>
    <mergeCell ref="BG125:BJ126"/>
    <mergeCell ref="H126:V126"/>
    <mergeCell ref="AN126:BB126"/>
    <mergeCell ref="B127:E127"/>
    <mergeCell ref="F127:N127"/>
    <mergeCell ref="O127:T127"/>
    <mergeCell ref="U127:W127"/>
    <mergeCell ref="X127:AD127"/>
    <mergeCell ref="AH127:AK127"/>
    <mergeCell ref="B125:G126"/>
    <mergeCell ref="H125:V125"/>
    <mergeCell ref="W125:Z126"/>
    <mergeCell ref="AA125:AD126"/>
    <mergeCell ref="AH125:AM126"/>
    <mergeCell ref="AN125:BB125"/>
    <mergeCell ref="E123:AD123"/>
    <mergeCell ref="AK123:BJ123"/>
    <mergeCell ref="B124:G124"/>
    <mergeCell ref="H124:V124"/>
    <mergeCell ref="W124:Z124"/>
    <mergeCell ref="AA124:AD124"/>
    <mergeCell ref="AH124:AM124"/>
    <mergeCell ref="AN124:BB124"/>
    <mergeCell ref="BC124:BF124"/>
    <mergeCell ref="BG124:BJ124"/>
    <mergeCell ref="BA119:BC119"/>
    <mergeCell ref="BD119:BJ119"/>
    <mergeCell ref="B121:AD121"/>
    <mergeCell ref="AH121:BJ121"/>
    <mergeCell ref="B122:AD122"/>
    <mergeCell ref="AH122:BJ122"/>
    <mergeCell ref="H118:V118"/>
    <mergeCell ref="AN118:BB118"/>
    <mergeCell ref="B119:E119"/>
    <mergeCell ref="F119:N119"/>
    <mergeCell ref="O119:T119"/>
    <mergeCell ref="U119:W119"/>
    <mergeCell ref="X119:AD119"/>
    <mergeCell ref="AH119:AK119"/>
    <mergeCell ref="AL119:AT119"/>
    <mergeCell ref="AU119:AZ119"/>
    <mergeCell ref="BC116:BF116"/>
    <mergeCell ref="BG116:BJ116"/>
    <mergeCell ref="B117:G118"/>
    <mergeCell ref="H117:V117"/>
    <mergeCell ref="W117:Z118"/>
    <mergeCell ref="AA117:AD118"/>
    <mergeCell ref="AH117:AM118"/>
    <mergeCell ref="AN117:BB117"/>
    <mergeCell ref="BC117:BF118"/>
    <mergeCell ref="BG117:BJ118"/>
    <mergeCell ref="B114:AD114"/>
    <mergeCell ref="AH114:BJ114"/>
    <mergeCell ref="E115:AD115"/>
    <mergeCell ref="AK115:BJ115"/>
    <mergeCell ref="B116:G116"/>
    <mergeCell ref="H116:V116"/>
    <mergeCell ref="W116:Z116"/>
    <mergeCell ref="AA116:AD116"/>
    <mergeCell ref="AH116:AM116"/>
    <mergeCell ref="AN116:BB116"/>
    <mergeCell ref="AL111:AT111"/>
    <mergeCell ref="AU111:AZ111"/>
    <mergeCell ref="BA111:BC111"/>
    <mergeCell ref="BD111:BJ111"/>
    <mergeCell ref="B113:AD113"/>
    <mergeCell ref="AH113:BJ113"/>
    <mergeCell ref="BC109:BF110"/>
    <mergeCell ref="BG109:BJ110"/>
    <mergeCell ref="H110:V110"/>
    <mergeCell ref="AN110:BB110"/>
    <mergeCell ref="B111:E111"/>
    <mergeCell ref="F111:N111"/>
    <mergeCell ref="O111:T111"/>
    <mergeCell ref="U111:W111"/>
    <mergeCell ref="X111:AD111"/>
    <mergeCell ref="AH111:AK111"/>
    <mergeCell ref="B109:G110"/>
    <mergeCell ref="H109:V109"/>
    <mergeCell ref="W109:Z110"/>
    <mergeCell ref="AA109:AD110"/>
    <mergeCell ref="AH109:AM110"/>
    <mergeCell ref="AN109:BB109"/>
    <mergeCell ref="E107:AD107"/>
    <mergeCell ref="AK107:BJ107"/>
    <mergeCell ref="B108:G108"/>
    <mergeCell ref="H108:V108"/>
    <mergeCell ref="W108:Z108"/>
    <mergeCell ref="AA108:AD108"/>
    <mergeCell ref="AH108:AM108"/>
    <mergeCell ref="AN108:BB108"/>
    <mergeCell ref="BC108:BF108"/>
    <mergeCell ref="BG108:BJ108"/>
    <mergeCell ref="BA103:BC103"/>
    <mergeCell ref="BD103:BJ103"/>
    <mergeCell ref="B105:AD105"/>
    <mergeCell ref="AH105:BJ105"/>
    <mergeCell ref="B106:AD106"/>
    <mergeCell ref="AH106:BJ106"/>
    <mergeCell ref="H102:V102"/>
    <mergeCell ref="AN102:BB102"/>
    <mergeCell ref="B103:E103"/>
    <mergeCell ref="F103:N103"/>
    <mergeCell ref="O103:T103"/>
    <mergeCell ref="U103:W103"/>
    <mergeCell ref="X103:AD103"/>
    <mergeCell ref="AH103:AK103"/>
    <mergeCell ref="AL103:AT103"/>
    <mergeCell ref="AU103:AZ103"/>
    <mergeCell ref="BC100:BF100"/>
    <mergeCell ref="BG100:BJ100"/>
    <mergeCell ref="B101:G102"/>
    <mergeCell ref="H101:V101"/>
    <mergeCell ref="W101:Z102"/>
    <mergeCell ref="AA101:AD102"/>
    <mergeCell ref="AH101:AM102"/>
    <mergeCell ref="AN101:BB101"/>
    <mergeCell ref="BC101:BF102"/>
    <mergeCell ref="BG101:BJ102"/>
    <mergeCell ref="B98:AD98"/>
    <mergeCell ref="AH98:BJ98"/>
    <mergeCell ref="E99:AD99"/>
    <mergeCell ref="AK99:BJ99"/>
    <mergeCell ref="B100:G100"/>
    <mergeCell ref="H100:V100"/>
    <mergeCell ref="W100:Z100"/>
    <mergeCell ref="AA100:AD100"/>
    <mergeCell ref="AH100:AM100"/>
    <mergeCell ref="AN100:BB100"/>
    <mergeCell ref="AL95:AT95"/>
    <mergeCell ref="AU95:AZ95"/>
    <mergeCell ref="BA95:BC95"/>
    <mergeCell ref="BD95:BJ95"/>
    <mergeCell ref="B97:AD97"/>
    <mergeCell ref="AH97:BJ97"/>
    <mergeCell ref="BC93:BF94"/>
    <mergeCell ref="BG93:BJ94"/>
    <mergeCell ref="H94:V94"/>
    <mergeCell ref="AN94:BB94"/>
    <mergeCell ref="B95:E95"/>
    <mergeCell ref="F95:N95"/>
    <mergeCell ref="O95:T95"/>
    <mergeCell ref="U95:W95"/>
    <mergeCell ref="X95:AD95"/>
    <mergeCell ref="AH95:AK95"/>
    <mergeCell ref="B93:G94"/>
    <mergeCell ref="H93:V93"/>
    <mergeCell ref="W93:Z94"/>
    <mergeCell ref="AA93:AD94"/>
    <mergeCell ref="AH93:AM94"/>
    <mergeCell ref="AN93:BB93"/>
    <mergeCell ref="E91:AD91"/>
    <mergeCell ref="AK91:BJ91"/>
    <mergeCell ref="B92:G92"/>
    <mergeCell ref="H92:V92"/>
    <mergeCell ref="W92:Z92"/>
    <mergeCell ref="AA92:AD92"/>
    <mergeCell ref="AH92:AM92"/>
    <mergeCell ref="AN92:BB92"/>
    <mergeCell ref="BC92:BF92"/>
    <mergeCell ref="BG92:BJ92"/>
    <mergeCell ref="BA87:BC87"/>
    <mergeCell ref="BD87:BJ87"/>
    <mergeCell ref="B89:AD89"/>
    <mergeCell ref="AH89:BJ89"/>
    <mergeCell ref="B90:AD90"/>
    <mergeCell ref="AH90:BJ90"/>
    <mergeCell ref="H86:V86"/>
    <mergeCell ref="AN86:BB86"/>
    <mergeCell ref="B87:E87"/>
    <mergeCell ref="F87:N87"/>
    <mergeCell ref="O87:T87"/>
    <mergeCell ref="U87:W87"/>
    <mergeCell ref="X87:AD87"/>
    <mergeCell ref="AH87:AK87"/>
    <mergeCell ref="AL87:AT87"/>
    <mergeCell ref="AU87:AZ87"/>
    <mergeCell ref="BC84:BF84"/>
    <mergeCell ref="BG84:BJ84"/>
    <mergeCell ref="B85:G86"/>
    <mergeCell ref="H85:V85"/>
    <mergeCell ref="W85:Z86"/>
    <mergeCell ref="AA85:AD86"/>
    <mergeCell ref="AH85:AM86"/>
    <mergeCell ref="AN85:BB85"/>
    <mergeCell ref="BC85:BF86"/>
    <mergeCell ref="BG85:BJ86"/>
    <mergeCell ref="B82:AD82"/>
    <mergeCell ref="AH82:BJ82"/>
    <mergeCell ref="E83:AD83"/>
    <mergeCell ref="AK83:BJ83"/>
    <mergeCell ref="B84:G84"/>
    <mergeCell ref="H84:V84"/>
    <mergeCell ref="W84:Z84"/>
    <mergeCell ref="AA84:AD84"/>
    <mergeCell ref="AH84:AM84"/>
    <mergeCell ref="AN84:BB84"/>
    <mergeCell ref="AL79:AT79"/>
    <mergeCell ref="AU79:AZ79"/>
    <mergeCell ref="BA79:BC79"/>
    <mergeCell ref="BD79:BJ79"/>
    <mergeCell ref="B81:AD81"/>
    <mergeCell ref="AH81:BJ81"/>
    <mergeCell ref="BC77:BF78"/>
    <mergeCell ref="BG77:BJ78"/>
    <mergeCell ref="H78:V78"/>
    <mergeCell ref="AN78:BB78"/>
    <mergeCell ref="B79:E79"/>
    <mergeCell ref="F79:N79"/>
    <mergeCell ref="O79:T79"/>
    <mergeCell ref="U79:W79"/>
    <mergeCell ref="X79:AD79"/>
    <mergeCell ref="AH79:AK79"/>
    <mergeCell ref="B77:G78"/>
    <mergeCell ref="H77:V77"/>
    <mergeCell ref="W77:Z78"/>
    <mergeCell ref="AA77:AD78"/>
    <mergeCell ref="AH77:AM78"/>
    <mergeCell ref="AN77:BB77"/>
    <mergeCell ref="E75:AD75"/>
    <mergeCell ref="AK75:BJ75"/>
    <mergeCell ref="B76:G76"/>
    <mergeCell ref="H76:V76"/>
    <mergeCell ref="W76:Z76"/>
    <mergeCell ref="AA76:AD76"/>
    <mergeCell ref="AH76:AM76"/>
    <mergeCell ref="AN76:BB76"/>
    <mergeCell ref="BC76:BF76"/>
    <mergeCell ref="BG76:BJ76"/>
    <mergeCell ref="BA71:BC71"/>
    <mergeCell ref="BD71:BJ71"/>
    <mergeCell ref="B73:AD73"/>
    <mergeCell ref="AH73:BJ73"/>
    <mergeCell ref="B74:AD74"/>
    <mergeCell ref="AH74:BJ74"/>
    <mergeCell ref="H70:V70"/>
    <mergeCell ref="AN70:BB70"/>
    <mergeCell ref="B71:E71"/>
    <mergeCell ref="F71:N71"/>
    <mergeCell ref="O71:T71"/>
    <mergeCell ref="U71:W71"/>
    <mergeCell ref="X71:AD71"/>
    <mergeCell ref="AH71:AK71"/>
    <mergeCell ref="AL71:AT71"/>
    <mergeCell ref="AU71:AZ71"/>
    <mergeCell ref="BC68:BF68"/>
    <mergeCell ref="BG68:BJ68"/>
    <mergeCell ref="B69:G70"/>
    <mergeCell ref="H69:V69"/>
    <mergeCell ref="W69:Z70"/>
    <mergeCell ref="AA69:AD70"/>
    <mergeCell ref="AH69:AM70"/>
    <mergeCell ref="AN69:BB69"/>
    <mergeCell ref="BC69:BF70"/>
    <mergeCell ref="BG69:BJ70"/>
    <mergeCell ref="B66:AD66"/>
    <mergeCell ref="AH66:BJ66"/>
    <mergeCell ref="E67:AD67"/>
    <mergeCell ref="AK67:BJ67"/>
    <mergeCell ref="B68:G68"/>
    <mergeCell ref="H68:V68"/>
    <mergeCell ref="W68:Z68"/>
    <mergeCell ref="AA68:AD68"/>
    <mergeCell ref="AH68:AM68"/>
    <mergeCell ref="AN68:BB68"/>
    <mergeCell ref="AL63:AT63"/>
    <mergeCell ref="AU63:AZ63"/>
    <mergeCell ref="BA63:BC63"/>
    <mergeCell ref="BD63:BJ63"/>
    <mergeCell ref="B65:AD65"/>
    <mergeCell ref="AH65:BJ65"/>
    <mergeCell ref="BC61:BF62"/>
    <mergeCell ref="BG61:BJ62"/>
    <mergeCell ref="H62:V62"/>
    <mergeCell ref="AN62:BB62"/>
    <mergeCell ref="B63:E63"/>
    <mergeCell ref="F63:N63"/>
    <mergeCell ref="O63:T63"/>
    <mergeCell ref="U63:W63"/>
    <mergeCell ref="X63:AD63"/>
    <mergeCell ref="AH63:AK63"/>
    <mergeCell ref="B61:G62"/>
    <mergeCell ref="H61:V61"/>
    <mergeCell ref="W61:Z62"/>
    <mergeCell ref="AA61:AD62"/>
    <mergeCell ref="AH61:AM62"/>
    <mergeCell ref="AN61:BB61"/>
    <mergeCell ref="E59:AD59"/>
    <mergeCell ref="AK59:BJ59"/>
    <mergeCell ref="B60:G60"/>
    <mergeCell ref="H60:V60"/>
    <mergeCell ref="W60:Z60"/>
    <mergeCell ref="AA60:AD60"/>
    <mergeCell ref="AH60:AM60"/>
    <mergeCell ref="AN60:BB60"/>
    <mergeCell ref="BC60:BF60"/>
    <mergeCell ref="BG60:BJ60"/>
    <mergeCell ref="BA55:BC55"/>
    <mergeCell ref="BD55:BJ55"/>
    <mergeCell ref="B57:AD57"/>
    <mergeCell ref="AH57:BJ57"/>
    <mergeCell ref="B58:AD58"/>
    <mergeCell ref="AH58:BJ58"/>
    <mergeCell ref="H54:V54"/>
    <mergeCell ref="AN54:BB54"/>
    <mergeCell ref="B55:E55"/>
    <mergeCell ref="F55:N55"/>
    <mergeCell ref="O55:T55"/>
    <mergeCell ref="U55:W55"/>
    <mergeCell ref="X55:AD55"/>
    <mergeCell ref="AH55:AK55"/>
    <mergeCell ref="AL55:AT55"/>
    <mergeCell ref="AU55:AZ55"/>
    <mergeCell ref="BC52:BF52"/>
    <mergeCell ref="BG52:BJ52"/>
    <mergeCell ref="B53:G54"/>
    <mergeCell ref="H53:V53"/>
    <mergeCell ref="W53:Z54"/>
    <mergeCell ref="AA53:AD54"/>
    <mergeCell ref="AH53:AM54"/>
    <mergeCell ref="AN53:BB53"/>
    <mergeCell ref="BC53:BF54"/>
    <mergeCell ref="BG53:BJ54"/>
    <mergeCell ref="B50:AD50"/>
    <mergeCell ref="AH50:BJ50"/>
    <mergeCell ref="E51:AD51"/>
    <mergeCell ref="AK51:BJ51"/>
    <mergeCell ref="B52:G52"/>
    <mergeCell ref="H52:V52"/>
    <mergeCell ref="W52:Z52"/>
    <mergeCell ref="AA52:AD52"/>
    <mergeCell ref="AH52:AM52"/>
    <mergeCell ref="AN52:BB52"/>
    <mergeCell ref="AL47:AT47"/>
    <mergeCell ref="AU47:AZ47"/>
    <mergeCell ref="BA47:BC47"/>
    <mergeCell ref="BD47:BJ47"/>
    <mergeCell ref="B49:AD49"/>
    <mergeCell ref="AH49:BJ49"/>
    <mergeCell ref="BC45:BF46"/>
    <mergeCell ref="BG45:BJ46"/>
    <mergeCell ref="H46:V46"/>
    <mergeCell ref="AN46:BB46"/>
    <mergeCell ref="B47:E47"/>
    <mergeCell ref="F47:N47"/>
    <mergeCell ref="O47:T47"/>
    <mergeCell ref="U47:W47"/>
    <mergeCell ref="X47:AD47"/>
    <mergeCell ref="AH47:AK47"/>
    <mergeCell ref="B45:G46"/>
    <mergeCell ref="H45:V45"/>
    <mergeCell ref="W45:Z46"/>
    <mergeCell ref="AA45:AD46"/>
    <mergeCell ref="AH45:AM46"/>
    <mergeCell ref="AN45:BB45"/>
    <mergeCell ref="E43:AD43"/>
    <mergeCell ref="AK43:BJ43"/>
    <mergeCell ref="B44:G44"/>
    <mergeCell ref="H44:V44"/>
    <mergeCell ref="W44:Z44"/>
    <mergeCell ref="AA44:AD44"/>
    <mergeCell ref="AH44:AM44"/>
    <mergeCell ref="AN44:BB44"/>
    <mergeCell ref="BC44:BF44"/>
    <mergeCell ref="BG44:BJ44"/>
    <mergeCell ref="BA39:BC39"/>
    <mergeCell ref="BD39:BJ39"/>
    <mergeCell ref="B41:AD41"/>
    <mergeCell ref="AH41:BJ41"/>
    <mergeCell ref="B42:AD42"/>
    <mergeCell ref="AH42:BJ42"/>
    <mergeCell ref="H38:V38"/>
    <mergeCell ref="AN38:BB38"/>
    <mergeCell ref="B39:E39"/>
    <mergeCell ref="F39:N39"/>
    <mergeCell ref="O39:T39"/>
    <mergeCell ref="U39:W39"/>
    <mergeCell ref="X39:AD39"/>
    <mergeCell ref="AH39:AK39"/>
    <mergeCell ref="AL39:AT39"/>
    <mergeCell ref="AU39:AZ39"/>
    <mergeCell ref="BC36:BF36"/>
    <mergeCell ref="BG36:BJ36"/>
    <mergeCell ref="B37:G38"/>
    <mergeCell ref="H37:V37"/>
    <mergeCell ref="W37:Z38"/>
    <mergeCell ref="AA37:AD38"/>
    <mergeCell ref="AH37:AM38"/>
    <mergeCell ref="AN37:BB37"/>
    <mergeCell ref="BC37:BF38"/>
    <mergeCell ref="BG37:BJ38"/>
    <mergeCell ref="B34:AD34"/>
    <mergeCell ref="AH34:BJ34"/>
    <mergeCell ref="E35:AD35"/>
    <mergeCell ref="AK35:BJ35"/>
    <mergeCell ref="B36:G36"/>
    <mergeCell ref="H36:V36"/>
    <mergeCell ref="W36:Z36"/>
    <mergeCell ref="AA36:AD36"/>
    <mergeCell ref="AH36:AM36"/>
    <mergeCell ref="AN36:BB36"/>
    <mergeCell ref="AL31:AT31"/>
    <mergeCell ref="AU31:AZ31"/>
    <mergeCell ref="BA31:BC31"/>
    <mergeCell ref="BD31:BJ31"/>
    <mergeCell ref="B33:AD33"/>
    <mergeCell ref="AH33:BJ33"/>
    <mergeCell ref="BC29:BF30"/>
    <mergeCell ref="BG29:BJ30"/>
    <mergeCell ref="H30:V30"/>
    <mergeCell ref="AN30:BB30"/>
    <mergeCell ref="B31:E31"/>
    <mergeCell ref="F31:N31"/>
    <mergeCell ref="O31:T31"/>
    <mergeCell ref="U31:W31"/>
    <mergeCell ref="X31:AD31"/>
    <mergeCell ref="AH31:AK31"/>
    <mergeCell ref="B29:G30"/>
    <mergeCell ref="H29:V29"/>
    <mergeCell ref="W29:Z30"/>
    <mergeCell ref="AA29:AD30"/>
    <mergeCell ref="AH29:AM30"/>
    <mergeCell ref="AN29:BB29"/>
    <mergeCell ref="E27:AD27"/>
    <mergeCell ref="AK27:BJ27"/>
    <mergeCell ref="B28:G28"/>
    <mergeCell ref="H28:V28"/>
    <mergeCell ref="W28:Z28"/>
    <mergeCell ref="AA28:AD28"/>
    <mergeCell ref="AH28:AM28"/>
    <mergeCell ref="AN28:BB28"/>
    <mergeCell ref="BC28:BF28"/>
    <mergeCell ref="BG28:BJ28"/>
    <mergeCell ref="BA23:BC23"/>
    <mergeCell ref="BD23:BJ23"/>
    <mergeCell ref="B25:AD25"/>
    <mergeCell ref="AH25:BJ25"/>
    <mergeCell ref="B26:AD26"/>
    <mergeCell ref="AH26:BJ26"/>
    <mergeCell ref="H22:V22"/>
    <mergeCell ref="AN22:BB22"/>
    <mergeCell ref="B23:E23"/>
    <mergeCell ref="F23:N23"/>
    <mergeCell ref="O23:T23"/>
    <mergeCell ref="U23:W23"/>
    <mergeCell ref="X23:AD23"/>
    <mergeCell ref="AH23:AK23"/>
    <mergeCell ref="AL23:AT23"/>
    <mergeCell ref="AU23:AZ23"/>
    <mergeCell ref="BC20:BF20"/>
    <mergeCell ref="BG20:BJ20"/>
    <mergeCell ref="B21:G22"/>
    <mergeCell ref="H21:V21"/>
    <mergeCell ref="W21:Z22"/>
    <mergeCell ref="AA21:AD22"/>
    <mergeCell ref="AH21:AM22"/>
    <mergeCell ref="AN21:BB21"/>
    <mergeCell ref="BC21:BF22"/>
    <mergeCell ref="BG21:BJ22"/>
    <mergeCell ref="B18:AD18"/>
    <mergeCell ref="AH18:BJ18"/>
    <mergeCell ref="E19:AD19"/>
    <mergeCell ref="AK19:BJ19"/>
    <mergeCell ref="B20:G20"/>
    <mergeCell ref="H20:V20"/>
    <mergeCell ref="W20:Z20"/>
    <mergeCell ref="AA20:AD20"/>
    <mergeCell ref="AH20:AM20"/>
    <mergeCell ref="AN20:BB20"/>
    <mergeCell ref="AL15:AT15"/>
    <mergeCell ref="AU15:AZ15"/>
    <mergeCell ref="BA15:BC15"/>
    <mergeCell ref="BD15:BJ15"/>
    <mergeCell ref="B17:AD17"/>
    <mergeCell ref="AH17:BJ17"/>
    <mergeCell ref="BC13:BF14"/>
    <mergeCell ref="BG13:BJ14"/>
    <mergeCell ref="H14:V14"/>
    <mergeCell ref="AN14:BB14"/>
    <mergeCell ref="B15:E15"/>
    <mergeCell ref="F15:N15"/>
    <mergeCell ref="O15:T15"/>
    <mergeCell ref="U15:W15"/>
    <mergeCell ref="X15:AD15"/>
    <mergeCell ref="AH15:AK15"/>
    <mergeCell ref="B13:G14"/>
    <mergeCell ref="H13:V13"/>
    <mergeCell ref="W13:Z14"/>
    <mergeCell ref="AA13:AD14"/>
    <mergeCell ref="AH13:AM14"/>
    <mergeCell ref="AN13:BB13"/>
    <mergeCell ref="E11:AD11"/>
    <mergeCell ref="AK11:BJ11"/>
    <mergeCell ref="B12:G12"/>
    <mergeCell ref="H12:V12"/>
    <mergeCell ref="W12:Z12"/>
    <mergeCell ref="AA12:AD12"/>
    <mergeCell ref="AH12:AM12"/>
    <mergeCell ref="AN12:BB12"/>
    <mergeCell ref="BC12:BF12"/>
    <mergeCell ref="BG12:BJ12"/>
    <mergeCell ref="BA7:BC7"/>
    <mergeCell ref="BD7:BJ7"/>
    <mergeCell ref="B9:AD9"/>
    <mergeCell ref="AH9:BJ9"/>
    <mergeCell ref="B10:AD10"/>
    <mergeCell ref="AH10:BJ10"/>
    <mergeCell ref="H6:V6"/>
    <mergeCell ref="AN6:BB6"/>
    <mergeCell ref="B7:E7"/>
    <mergeCell ref="F7:N7"/>
    <mergeCell ref="O7:T7"/>
    <mergeCell ref="U7:W7"/>
    <mergeCell ref="X7:AD7"/>
    <mergeCell ref="AH7:AK7"/>
    <mergeCell ref="AL7:AT7"/>
    <mergeCell ref="AU7:AZ7"/>
    <mergeCell ref="BC4:BF4"/>
    <mergeCell ref="BG4:BJ4"/>
    <mergeCell ref="B5:G6"/>
    <mergeCell ref="H5:V5"/>
    <mergeCell ref="W5:Z6"/>
    <mergeCell ref="AA5:AD6"/>
    <mergeCell ref="AH5:AM6"/>
    <mergeCell ref="AN5:BB5"/>
    <mergeCell ref="BC5:BF6"/>
    <mergeCell ref="BG5:BJ6"/>
    <mergeCell ref="B4:G4"/>
    <mergeCell ref="H4:V4"/>
    <mergeCell ref="W4:Z4"/>
    <mergeCell ref="AA4:AD4"/>
    <mergeCell ref="AH4:AM4"/>
    <mergeCell ref="AN4:BB4"/>
    <mergeCell ref="B1:AD1"/>
    <mergeCell ref="AH1:BJ1"/>
    <mergeCell ref="B2:AD2"/>
    <mergeCell ref="AH2:BJ2"/>
    <mergeCell ref="E3:AD3"/>
    <mergeCell ref="AK3:BJ3"/>
  </mergeCells>
  <printOptions/>
  <pageMargins left="0.17" right="0.17" top="0.31" bottom="0.19" header="0.16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I40"/>
  <sheetViews>
    <sheetView zoomScalePageLayoutView="0" workbookViewId="0" topLeftCell="A1">
      <selection activeCell="B3" sqref="B3:AC3"/>
    </sheetView>
  </sheetViews>
  <sheetFormatPr defaultColWidth="9.00390625" defaultRowHeight="13.5"/>
  <cols>
    <col min="1" max="110" width="1.625" style="0" customWidth="1"/>
  </cols>
  <sheetData>
    <row r="1" ht="13.5" thickBot="1"/>
    <row r="2" spans="2:61" ht="27" customHeight="1">
      <c r="B2" s="61" t="s">
        <v>100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3"/>
      <c r="AH2" s="61" t="s">
        <v>100</v>
      </c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3"/>
    </row>
    <row r="3" spans="2:61" ht="27" customHeight="1">
      <c r="B3" s="52" t="s">
        <v>120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  <c r="AH3" s="52" t="s">
        <v>120</v>
      </c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1"/>
    </row>
    <row r="4" spans="2:61" ht="27" customHeight="1">
      <c r="B4" s="52" t="s">
        <v>93</v>
      </c>
      <c r="C4" s="50"/>
      <c r="D4" s="50"/>
      <c r="E4" s="50"/>
      <c r="F4" s="64" t="s">
        <v>102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5"/>
      <c r="AH4" s="52" t="s">
        <v>93</v>
      </c>
      <c r="AI4" s="50"/>
      <c r="AJ4" s="50"/>
      <c r="AK4" s="50"/>
      <c r="AL4" s="64" t="s">
        <v>103</v>
      </c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5"/>
    </row>
    <row r="5" spans="2:61" ht="18" customHeight="1">
      <c r="B5" s="97" t="s">
        <v>94</v>
      </c>
      <c r="C5" s="67"/>
      <c r="D5" s="67"/>
      <c r="E5" s="96"/>
      <c r="F5" s="66" t="s">
        <v>95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6" t="s">
        <v>96</v>
      </c>
      <c r="S5" s="67"/>
      <c r="T5" s="67"/>
      <c r="U5" s="67"/>
      <c r="V5" s="67"/>
      <c r="W5" s="67"/>
      <c r="X5" s="96"/>
      <c r="Y5" s="66" t="s">
        <v>1</v>
      </c>
      <c r="Z5" s="67"/>
      <c r="AA5" s="67"/>
      <c r="AB5" s="67"/>
      <c r="AC5" s="68"/>
      <c r="AH5" s="97" t="s">
        <v>94</v>
      </c>
      <c r="AI5" s="67"/>
      <c r="AJ5" s="67"/>
      <c r="AK5" s="96"/>
      <c r="AL5" s="66" t="s">
        <v>95</v>
      </c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6" t="s">
        <v>96</v>
      </c>
      <c r="AY5" s="67"/>
      <c r="AZ5" s="67"/>
      <c r="BA5" s="67"/>
      <c r="BB5" s="67"/>
      <c r="BC5" s="67"/>
      <c r="BD5" s="96"/>
      <c r="BE5" s="66" t="s">
        <v>1</v>
      </c>
      <c r="BF5" s="67"/>
      <c r="BG5" s="67"/>
      <c r="BH5" s="67"/>
      <c r="BI5" s="68"/>
    </row>
    <row r="6" spans="2:61" ht="18" customHeight="1">
      <c r="B6" s="82">
        <f>IF('男子参加一覧'!B56="","",'男子参加一覧'!B56)</f>
      </c>
      <c r="C6" s="83"/>
      <c r="D6" s="83"/>
      <c r="E6" s="84"/>
      <c r="F6" s="75">
        <f>IF('男子参加一覧'!D56="","",'男子参加一覧'!D56)</f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R6" s="78">
        <f>IF('男子参加一覧'!F56="","",'男子参加一覧'!F56)</f>
      </c>
      <c r="S6" s="79"/>
      <c r="T6" s="79"/>
      <c r="U6" s="79"/>
      <c r="V6" s="79"/>
      <c r="W6" s="79"/>
      <c r="X6" s="80"/>
      <c r="Y6" s="69">
        <f>IF('男子参加一覧'!G56="","",'男子参加一覧'!G56)</f>
      </c>
      <c r="Z6" s="70"/>
      <c r="AA6" s="70"/>
      <c r="AB6" s="70"/>
      <c r="AC6" s="71"/>
      <c r="AH6" s="82">
        <f>IF('男子参加一覧'!B62="","",'男子参加一覧'!B62)</f>
      </c>
      <c r="AI6" s="83"/>
      <c r="AJ6" s="83"/>
      <c r="AK6" s="84"/>
      <c r="AL6" s="75">
        <f>IF('男子参加一覧'!D62="","",'男子参加一覧'!D62)</f>
      </c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7"/>
      <c r="AX6" s="78">
        <f>IF('男子参加一覧'!F62="","",'男子参加一覧'!F62)</f>
      </c>
      <c r="AY6" s="79"/>
      <c r="AZ6" s="79"/>
      <c r="BA6" s="79"/>
      <c r="BB6" s="79"/>
      <c r="BC6" s="79"/>
      <c r="BD6" s="80"/>
      <c r="BE6" s="69">
        <f>IF('男子参加一覧'!G62="","",'男子参加一覧'!G62)</f>
      </c>
      <c r="BF6" s="70"/>
      <c r="BG6" s="70"/>
      <c r="BH6" s="70"/>
      <c r="BI6" s="71"/>
    </row>
    <row r="7" spans="2:61" ht="18" customHeight="1">
      <c r="B7" s="85"/>
      <c r="C7" s="86"/>
      <c r="D7" s="86"/>
      <c r="E7" s="87"/>
      <c r="F7" s="72">
        <f>IF('男子参加一覧'!C56="","",'男子参加一覧'!C56)</f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2"/>
      <c r="S7" s="73"/>
      <c r="T7" s="73"/>
      <c r="U7" s="73"/>
      <c r="V7" s="73"/>
      <c r="W7" s="73"/>
      <c r="X7" s="81"/>
      <c r="Y7" s="72"/>
      <c r="Z7" s="73"/>
      <c r="AA7" s="73"/>
      <c r="AB7" s="73"/>
      <c r="AC7" s="74"/>
      <c r="AH7" s="85"/>
      <c r="AI7" s="86"/>
      <c r="AJ7" s="86"/>
      <c r="AK7" s="87"/>
      <c r="AL7" s="72">
        <f>IF('男子参加一覧'!C62="","",'男子参加一覧'!C62)</f>
      </c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2"/>
      <c r="AY7" s="73"/>
      <c r="AZ7" s="73"/>
      <c r="BA7" s="73"/>
      <c r="BB7" s="73"/>
      <c r="BC7" s="73"/>
      <c r="BD7" s="81"/>
      <c r="BE7" s="72"/>
      <c r="BF7" s="73"/>
      <c r="BG7" s="73"/>
      <c r="BH7" s="73"/>
      <c r="BI7" s="74"/>
    </row>
    <row r="8" spans="2:61" ht="18" customHeight="1">
      <c r="B8" s="82">
        <f>IF('男子参加一覧'!B57="","",'男子参加一覧'!B57)</f>
      </c>
      <c r="C8" s="83"/>
      <c r="D8" s="83"/>
      <c r="E8" s="84"/>
      <c r="F8" s="75">
        <f>IF('男子参加一覧'!D57="","",'男子参加一覧'!D57)</f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8">
        <f>IF('男子参加一覧'!F57="","",'男子参加一覧'!F57)</f>
      </c>
      <c r="S8" s="79"/>
      <c r="T8" s="79"/>
      <c r="U8" s="79"/>
      <c r="V8" s="79"/>
      <c r="W8" s="79"/>
      <c r="X8" s="80"/>
      <c r="Y8" s="69">
        <f>IF('男子参加一覧'!G57="","",'男子参加一覧'!G57)</f>
      </c>
      <c r="Z8" s="70"/>
      <c r="AA8" s="70"/>
      <c r="AB8" s="70"/>
      <c r="AC8" s="71"/>
      <c r="AH8" s="82">
        <f>IF('男子参加一覧'!B63="","",'男子参加一覧'!B63)</f>
      </c>
      <c r="AI8" s="83"/>
      <c r="AJ8" s="83"/>
      <c r="AK8" s="84"/>
      <c r="AL8" s="75">
        <f>IF('男子参加一覧'!D63="","",'男子参加一覧'!D63)</f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78">
        <f>IF('男子参加一覧'!F63="","",'男子参加一覧'!F63)</f>
      </c>
      <c r="AY8" s="79"/>
      <c r="AZ8" s="79"/>
      <c r="BA8" s="79"/>
      <c r="BB8" s="79"/>
      <c r="BC8" s="79"/>
      <c r="BD8" s="80"/>
      <c r="BE8" s="69">
        <f>IF('男子参加一覧'!G63="","",'男子参加一覧'!G63)</f>
      </c>
      <c r="BF8" s="70"/>
      <c r="BG8" s="70"/>
      <c r="BH8" s="70"/>
      <c r="BI8" s="71"/>
    </row>
    <row r="9" spans="2:61" ht="18" customHeight="1">
      <c r="B9" s="85"/>
      <c r="C9" s="86"/>
      <c r="D9" s="86"/>
      <c r="E9" s="87"/>
      <c r="F9" s="72">
        <f>IF('男子参加一覧'!C57="","",'男子参加一覧'!C57)</f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2"/>
      <c r="S9" s="73"/>
      <c r="T9" s="73"/>
      <c r="U9" s="73"/>
      <c r="V9" s="73"/>
      <c r="W9" s="73"/>
      <c r="X9" s="81"/>
      <c r="Y9" s="72"/>
      <c r="Z9" s="73"/>
      <c r="AA9" s="73"/>
      <c r="AB9" s="73"/>
      <c r="AC9" s="74"/>
      <c r="AH9" s="85"/>
      <c r="AI9" s="86"/>
      <c r="AJ9" s="86"/>
      <c r="AK9" s="87"/>
      <c r="AL9" s="72">
        <f>IF('男子参加一覧'!C63="","",'男子参加一覧'!C63)</f>
      </c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2"/>
      <c r="AY9" s="73"/>
      <c r="AZ9" s="73"/>
      <c r="BA9" s="73"/>
      <c r="BB9" s="73"/>
      <c r="BC9" s="73"/>
      <c r="BD9" s="81"/>
      <c r="BE9" s="72"/>
      <c r="BF9" s="73"/>
      <c r="BG9" s="73"/>
      <c r="BH9" s="73"/>
      <c r="BI9" s="74"/>
    </row>
    <row r="10" spans="2:61" ht="18" customHeight="1">
      <c r="B10" s="82">
        <f>IF('男子参加一覧'!B58="","",'男子参加一覧'!B58)</f>
      </c>
      <c r="C10" s="83"/>
      <c r="D10" s="83"/>
      <c r="E10" s="84"/>
      <c r="F10" s="75">
        <f>IF('男子参加一覧'!D58="","",'男子参加一覧'!D58)</f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  <c r="R10" s="78">
        <f>IF('男子参加一覧'!F58="","",'男子参加一覧'!F58)</f>
      </c>
      <c r="S10" s="79"/>
      <c r="T10" s="79"/>
      <c r="U10" s="79"/>
      <c r="V10" s="79"/>
      <c r="W10" s="79"/>
      <c r="X10" s="80"/>
      <c r="Y10" s="69">
        <f>IF('男子参加一覧'!G58="","",'男子参加一覧'!G58)</f>
      </c>
      <c r="Z10" s="70"/>
      <c r="AA10" s="70"/>
      <c r="AB10" s="70"/>
      <c r="AC10" s="71"/>
      <c r="AH10" s="82">
        <f>IF('男子参加一覧'!B64="","",'男子参加一覧'!B64)</f>
      </c>
      <c r="AI10" s="83"/>
      <c r="AJ10" s="83"/>
      <c r="AK10" s="84"/>
      <c r="AL10" s="75">
        <f>IF('男子参加一覧'!D64="","",'男子参加一覧'!D64)</f>
      </c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7"/>
      <c r="AX10" s="78">
        <f>IF('男子参加一覧'!F64="","",'男子参加一覧'!F64)</f>
      </c>
      <c r="AY10" s="79"/>
      <c r="AZ10" s="79"/>
      <c r="BA10" s="79"/>
      <c r="BB10" s="79"/>
      <c r="BC10" s="79"/>
      <c r="BD10" s="80"/>
      <c r="BE10" s="69">
        <f>IF('男子参加一覧'!G64="","",'男子参加一覧'!G64)</f>
      </c>
      <c r="BF10" s="70"/>
      <c r="BG10" s="70"/>
      <c r="BH10" s="70"/>
      <c r="BI10" s="71"/>
    </row>
    <row r="11" spans="2:61" ht="18" customHeight="1">
      <c r="B11" s="85"/>
      <c r="C11" s="86"/>
      <c r="D11" s="86"/>
      <c r="E11" s="87"/>
      <c r="F11" s="72">
        <f>IF('男子参加一覧'!C58="","",'男子参加一覧'!C58)</f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2"/>
      <c r="S11" s="73"/>
      <c r="T11" s="73"/>
      <c r="U11" s="73"/>
      <c r="V11" s="73"/>
      <c r="W11" s="73"/>
      <c r="X11" s="81"/>
      <c r="Y11" s="72"/>
      <c r="Z11" s="73"/>
      <c r="AA11" s="73"/>
      <c r="AB11" s="73"/>
      <c r="AC11" s="74"/>
      <c r="AH11" s="85"/>
      <c r="AI11" s="86"/>
      <c r="AJ11" s="86"/>
      <c r="AK11" s="87"/>
      <c r="AL11" s="72">
        <f>IF('男子参加一覧'!C64="","",'男子参加一覧'!C64)</f>
      </c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2"/>
      <c r="AY11" s="73"/>
      <c r="AZ11" s="73"/>
      <c r="BA11" s="73"/>
      <c r="BB11" s="73"/>
      <c r="BC11" s="73"/>
      <c r="BD11" s="81"/>
      <c r="BE11" s="72"/>
      <c r="BF11" s="73"/>
      <c r="BG11" s="73"/>
      <c r="BH11" s="73"/>
      <c r="BI11" s="74"/>
    </row>
    <row r="12" spans="2:61" ht="18" customHeight="1">
      <c r="B12" s="82">
        <f>IF('男子参加一覧'!B62="","",'男子参加一覧'!B62)</f>
      </c>
      <c r="C12" s="83"/>
      <c r="D12" s="83"/>
      <c r="E12" s="84"/>
      <c r="F12" s="75">
        <f>IF('男子参加一覧'!D59="","",'男子参加一覧'!D59)</f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  <c r="R12" s="78">
        <f>IF('男子参加一覧'!F59="","",'男子参加一覧'!F59)</f>
      </c>
      <c r="S12" s="79"/>
      <c r="T12" s="79"/>
      <c r="U12" s="79"/>
      <c r="V12" s="79"/>
      <c r="W12" s="79"/>
      <c r="X12" s="80"/>
      <c r="Y12" s="69">
        <f>IF('男子参加一覧'!G59="","",'男子参加一覧'!G59)</f>
      </c>
      <c r="Z12" s="70"/>
      <c r="AA12" s="70"/>
      <c r="AB12" s="70"/>
      <c r="AC12" s="71"/>
      <c r="AH12" s="82">
        <f>IF('男子参加一覧'!B65="","",'男子参加一覧'!B65)</f>
      </c>
      <c r="AI12" s="83"/>
      <c r="AJ12" s="83"/>
      <c r="AK12" s="84"/>
      <c r="AL12" s="75">
        <f>IF('男子参加一覧'!D65="","",'男子参加一覧'!D65)</f>
      </c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78">
        <f>IF('男子参加一覧'!F65="","",'男子参加一覧'!F65)</f>
      </c>
      <c r="AY12" s="79"/>
      <c r="AZ12" s="79"/>
      <c r="BA12" s="79"/>
      <c r="BB12" s="79"/>
      <c r="BC12" s="79"/>
      <c r="BD12" s="80"/>
      <c r="BE12" s="69">
        <f>IF('男子参加一覧'!G65="","",'男子参加一覧'!G65)</f>
      </c>
      <c r="BF12" s="70"/>
      <c r="BG12" s="70"/>
      <c r="BH12" s="70"/>
      <c r="BI12" s="71"/>
    </row>
    <row r="13" spans="2:61" ht="18" customHeight="1">
      <c r="B13" s="85"/>
      <c r="C13" s="86"/>
      <c r="D13" s="86"/>
      <c r="E13" s="87"/>
      <c r="F13" s="72">
        <f>IF('男子参加一覧'!C59="","",'男子参加一覧'!C59)</f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2"/>
      <c r="S13" s="73"/>
      <c r="T13" s="73"/>
      <c r="U13" s="73"/>
      <c r="V13" s="73"/>
      <c r="W13" s="73"/>
      <c r="X13" s="81"/>
      <c r="Y13" s="72"/>
      <c r="Z13" s="73"/>
      <c r="AA13" s="73"/>
      <c r="AB13" s="73"/>
      <c r="AC13" s="74"/>
      <c r="AH13" s="85"/>
      <c r="AI13" s="86"/>
      <c r="AJ13" s="86"/>
      <c r="AK13" s="87"/>
      <c r="AL13" s="72">
        <f>IF('男子参加一覧'!C65="","",'男子参加一覧'!C65)</f>
      </c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2"/>
      <c r="AY13" s="73"/>
      <c r="AZ13" s="73"/>
      <c r="BA13" s="73"/>
      <c r="BB13" s="73"/>
      <c r="BC13" s="73"/>
      <c r="BD13" s="81"/>
      <c r="BE13" s="72"/>
      <c r="BF13" s="73"/>
      <c r="BG13" s="73"/>
      <c r="BH13" s="73"/>
      <c r="BI13" s="74"/>
    </row>
    <row r="14" spans="2:61" ht="18" customHeight="1">
      <c r="B14" s="82">
        <f>IF('男子参加一覧'!B64="","",'男子参加一覧'!B64)</f>
      </c>
      <c r="C14" s="83"/>
      <c r="D14" s="83"/>
      <c r="E14" s="84"/>
      <c r="F14" s="75">
        <f>IF('男子参加一覧'!D60="","",'男子参加一覧'!D60)</f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  <c r="R14" s="78">
        <f>IF('男子参加一覧'!F60="","",'男子参加一覧'!F60)</f>
      </c>
      <c r="S14" s="79"/>
      <c r="T14" s="79"/>
      <c r="U14" s="79"/>
      <c r="V14" s="79"/>
      <c r="W14" s="79"/>
      <c r="X14" s="80"/>
      <c r="Y14" s="69">
        <f>IF('男子参加一覧'!G60="","",'男子参加一覧'!G60)</f>
      </c>
      <c r="Z14" s="70"/>
      <c r="AA14" s="70"/>
      <c r="AB14" s="70"/>
      <c r="AC14" s="71"/>
      <c r="AH14" s="82">
        <f>IF('男子参加一覧'!B66="","",'男子参加一覧'!B66)</f>
      </c>
      <c r="AI14" s="83"/>
      <c r="AJ14" s="83"/>
      <c r="AK14" s="84"/>
      <c r="AL14" s="75">
        <f>IF('男子参加一覧'!D66="","",'男子参加一覧'!D66)</f>
      </c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7"/>
      <c r="AX14" s="78">
        <f>IF('男子参加一覧'!F66="","",'男子参加一覧'!F66)</f>
      </c>
      <c r="AY14" s="79"/>
      <c r="AZ14" s="79"/>
      <c r="BA14" s="79"/>
      <c r="BB14" s="79"/>
      <c r="BC14" s="79"/>
      <c r="BD14" s="80"/>
      <c r="BE14" s="69">
        <f>IF('男子参加一覧'!G66="","",'男子参加一覧'!G66)</f>
      </c>
      <c r="BF14" s="70"/>
      <c r="BG14" s="70"/>
      <c r="BH14" s="70"/>
      <c r="BI14" s="71"/>
    </row>
    <row r="15" spans="2:61" ht="18" customHeight="1">
      <c r="B15" s="85"/>
      <c r="C15" s="86"/>
      <c r="D15" s="86"/>
      <c r="E15" s="87"/>
      <c r="F15" s="72">
        <f>IF('男子参加一覧'!C60="","",'男子参加一覧'!C60)</f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2"/>
      <c r="S15" s="73"/>
      <c r="T15" s="73"/>
      <c r="U15" s="73"/>
      <c r="V15" s="73"/>
      <c r="W15" s="73"/>
      <c r="X15" s="81"/>
      <c r="Y15" s="72"/>
      <c r="Z15" s="73"/>
      <c r="AA15" s="73"/>
      <c r="AB15" s="73"/>
      <c r="AC15" s="74"/>
      <c r="AH15" s="85"/>
      <c r="AI15" s="86"/>
      <c r="AJ15" s="86"/>
      <c r="AK15" s="87"/>
      <c r="AL15" s="72">
        <f>IF('男子参加一覧'!C66="","",'男子参加一覧'!C66)</f>
      </c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2"/>
      <c r="AY15" s="73"/>
      <c r="AZ15" s="73"/>
      <c r="BA15" s="73"/>
      <c r="BB15" s="73"/>
      <c r="BC15" s="73"/>
      <c r="BD15" s="81"/>
      <c r="BE15" s="72"/>
      <c r="BF15" s="73"/>
      <c r="BG15" s="73"/>
      <c r="BH15" s="73"/>
      <c r="BI15" s="74"/>
    </row>
    <row r="16" spans="2:61" ht="18" customHeight="1">
      <c r="B16" s="82">
        <f>IF('男子参加一覧'!B66="","",'男子参加一覧'!B66)</f>
      </c>
      <c r="C16" s="83"/>
      <c r="D16" s="83"/>
      <c r="E16" s="84"/>
      <c r="F16" s="75">
        <f>IF('男子参加一覧'!D61="","",'男子参加一覧'!D61)</f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  <c r="R16" s="78">
        <f>IF('男子参加一覧'!F61="","",'男子参加一覧'!F61)</f>
      </c>
      <c r="S16" s="79"/>
      <c r="T16" s="79"/>
      <c r="U16" s="79"/>
      <c r="V16" s="79"/>
      <c r="W16" s="79"/>
      <c r="X16" s="80"/>
      <c r="Y16" s="69">
        <f>IF('男子参加一覧'!G61="","",'男子参加一覧'!G61)</f>
      </c>
      <c r="Z16" s="70"/>
      <c r="AA16" s="70"/>
      <c r="AB16" s="70"/>
      <c r="AC16" s="71"/>
      <c r="AH16" s="82">
        <f>IF('男子参加一覧'!B67="","",'男子参加一覧'!B67)</f>
      </c>
      <c r="AI16" s="83"/>
      <c r="AJ16" s="83"/>
      <c r="AK16" s="84"/>
      <c r="AL16" s="75">
        <f>IF('男子参加一覧'!D67="","",'男子参加一覧'!D67)</f>
      </c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78">
        <f>IF('男子参加一覧'!F67="","",'男子参加一覧'!F67)</f>
      </c>
      <c r="AY16" s="79"/>
      <c r="AZ16" s="79"/>
      <c r="BA16" s="79"/>
      <c r="BB16" s="79"/>
      <c r="BC16" s="79"/>
      <c r="BD16" s="80"/>
      <c r="BE16" s="69">
        <f>IF('男子参加一覧'!G67="","",'男子参加一覧'!G67)</f>
      </c>
      <c r="BF16" s="70"/>
      <c r="BG16" s="70"/>
      <c r="BH16" s="70"/>
      <c r="BI16" s="71"/>
    </row>
    <row r="17" spans="2:61" ht="18" customHeight="1">
      <c r="B17" s="85"/>
      <c r="C17" s="86"/>
      <c r="D17" s="86"/>
      <c r="E17" s="87"/>
      <c r="F17" s="72">
        <f>IF('男子参加一覧'!C61="","",'男子参加一覧'!C61)</f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2"/>
      <c r="S17" s="73"/>
      <c r="T17" s="73"/>
      <c r="U17" s="73"/>
      <c r="V17" s="73"/>
      <c r="W17" s="73"/>
      <c r="X17" s="81"/>
      <c r="Y17" s="72"/>
      <c r="Z17" s="73"/>
      <c r="AA17" s="73"/>
      <c r="AB17" s="73"/>
      <c r="AC17" s="74"/>
      <c r="AH17" s="85"/>
      <c r="AI17" s="86"/>
      <c r="AJ17" s="86"/>
      <c r="AK17" s="87"/>
      <c r="AL17" s="72">
        <f>IF('男子参加一覧'!C67="","",'男子参加一覧'!C67)</f>
      </c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2"/>
      <c r="AY17" s="73"/>
      <c r="AZ17" s="73"/>
      <c r="BA17" s="73"/>
      <c r="BB17" s="73"/>
      <c r="BC17" s="73"/>
      <c r="BD17" s="81"/>
      <c r="BE17" s="72"/>
      <c r="BF17" s="73"/>
      <c r="BG17" s="73"/>
      <c r="BH17" s="73"/>
      <c r="BI17" s="74"/>
    </row>
    <row r="18" spans="2:61" ht="13.5" customHeight="1">
      <c r="B18" s="52" t="s">
        <v>98</v>
      </c>
      <c r="C18" s="50"/>
      <c r="D18" s="50"/>
      <c r="E18" s="50"/>
      <c r="F18" s="50"/>
      <c r="G18" s="50"/>
      <c r="H18" s="50">
        <f>IF(B6="","",'男子参加一覧'!D2)</f>
      </c>
      <c r="I18" s="50"/>
      <c r="J18" s="50"/>
      <c r="K18" s="50"/>
      <c r="L18" s="50"/>
      <c r="M18" s="50"/>
      <c r="N18" s="50"/>
      <c r="O18" s="50"/>
      <c r="P18" s="88" t="s">
        <v>99</v>
      </c>
      <c r="Q18" s="89"/>
      <c r="R18" s="89"/>
      <c r="S18" s="90"/>
      <c r="T18" s="88">
        <f>IF(B6="","",'男子参加一覧'!H3)</f>
      </c>
      <c r="U18" s="89"/>
      <c r="V18" s="89"/>
      <c r="W18" s="89"/>
      <c r="X18" s="89"/>
      <c r="Y18" s="89"/>
      <c r="Z18" s="89"/>
      <c r="AA18" s="89"/>
      <c r="AB18" s="89"/>
      <c r="AC18" s="94"/>
      <c r="AH18" s="52" t="s">
        <v>98</v>
      </c>
      <c r="AI18" s="50"/>
      <c r="AJ18" s="50"/>
      <c r="AK18" s="50"/>
      <c r="AL18" s="50"/>
      <c r="AM18" s="50"/>
      <c r="AN18" s="50">
        <f>IF(AH6="","",'男子参加一覧'!D2)</f>
      </c>
      <c r="AO18" s="50"/>
      <c r="AP18" s="50"/>
      <c r="AQ18" s="50"/>
      <c r="AR18" s="50"/>
      <c r="AS18" s="50"/>
      <c r="AT18" s="50"/>
      <c r="AU18" s="50"/>
      <c r="AV18" s="88" t="s">
        <v>99</v>
      </c>
      <c r="AW18" s="89"/>
      <c r="AX18" s="89"/>
      <c r="AY18" s="90"/>
      <c r="AZ18" s="88">
        <f>IF(AH6="","",'男子参加一覧'!H3)</f>
      </c>
      <c r="BA18" s="89"/>
      <c r="BB18" s="89"/>
      <c r="BC18" s="89"/>
      <c r="BD18" s="89"/>
      <c r="BE18" s="89"/>
      <c r="BF18" s="89"/>
      <c r="BG18" s="89"/>
      <c r="BH18" s="89"/>
      <c r="BI18" s="94"/>
    </row>
    <row r="19" spans="2:61" ht="13.5" thickBot="1"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91"/>
      <c r="Q19" s="92"/>
      <c r="R19" s="92"/>
      <c r="S19" s="93"/>
      <c r="T19" s="91"/>
      <c r="U19" s="92"/>
      <c r="V19" s="92"/>
      <c r="W19" s="92"/>
      <c r="X19" s="92"/>
      <c r="Y19" s="92"/>
      <c r="Z19" s="92"/>
      <c r="AA19" s="92"/>
      <c r="AB19" s="92"/>
      <c r="AC19" s="95"/>
      <c r="AH19" s="53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91"/>
      <c r="AW19" s="92"/>
      <c r="AX19" s="92"/>
      <c r="AY19" s="93"/>
      <c r="AZ19" s="91"/>
      <c r="BA19" s="92"/>
      <c r="BB19" s="92"/>
      <c r="BC19" s="92"/>
      <c r="BD19" s="92"/>
      <c r="BE19" s="92"/>
      <c r="BF19" s="92"/>
      <c r="BG19" s="92"/>
      <c r="BH19" s="92"/>
      <c r="BI19" s="95"/>
    </row>
    <row r="22" ht="13.5" thickBot="1"/>
    <row r="23" spans="2:61" ht="27" customHeight="1">
      <c r="B23" s="61" t="s">
        <v>100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3"/>
      <c r="AH23" s="61" t="s">
        <v>100</v>
      </c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3"/>
    </row>
    <row r="24" spans="2:61" ht="27" customHeight="1">
      <c r="B24" s="52" t="s">
        <v>120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1"/>
      <c r="AH24" s="52" t="s">
        <v>101</v>
      </c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1"/>
    </row>
    <row r="25" spans="2:61" ht="27" customHeight="1">
      <c r="B25" s="52" t="s">
        <v>93</v>
      </c>
      <c r="C25" s="50"/>
      <c r="D25" s="50"/>
      <c r="E25" s="50"/>
      <c r="F25" s="64" t="s">
        <v>105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5"/>
      <c r="AH25" s="52" t="s">
        <v>93</v>
      </c>
      <c r="AI25" s="50"/>
      <c r="AJ25" s="50"/>
      <c r="AK25" s="50"/>
      <c r="AL25" s="64" t="s">
        <v>106</v>
      </c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5"/>
    </row>
    <row r="26" spans="2:61" ht="18" customHeight="1">
      <c r="B26" s="97" t="s">
        <v>94</v>
      </c>
      <c r="C26" s="67"/>
      <c r="D26" s="67"/>
      <c r="E26" s="96"/>
      <c r="F26" s="66" t="s">
        <v>95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6" t="s">
        <v>96</v>
      </c>
      <c r="S26" s="67"/>
      <c r="T26" s="67"/>
      <c r="U26" s="67"/>
      <c r="V26" s="67"/>
      <c r="W26" s="67"/>
      <c r="X26" s="96"/>
      <c r="Y26" s="66" t="s">
        <v>1</v>
      </c>
      <c r="Z26" s="67"/>
      <c r="AA26" s="67"/>
      <c r="AB26" s="67"/>
      <c r="AC26" s="68"/>
      <c r="AH26" s="97" t="s">
        <v>94</v>
      </c>
      <c r="AI26" s="67"/>
      <c r="AJ26" s="67"/>
      <c r="AK26" s="96"/>
      <c r="AL26" s="66" t="s">
        <v>95</v>
      </c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6" t="s">
        <v>96</v>
      </c>
      <c r="AY26" s="67"/>
      <c r="AZ26" s="67"/>
      <c r="BA26" s="67"/>
      <c r="BB26" s="67"/>
      <c r="BC26" s="67"/>
      <c r="BD26" s="96"/>
      <c r="BE26" s="66" t="s">
        <v>1</v>
      </c>
      <c r="BF26" s="67"/>
      <c r="BG26" s="67"/>
      <c r="BH26" s="67"/>
      <c r="BI26" s="68"/>
    </row>
    <row r="27" spans="2:61" ht="18" customHeight="1">
      <c r="B27" s="82">
        <f>IF('女子参加一覧'!B50="","",'女子参加一覧'!B50)</f>
      </c>
      <c r="C27" s="83"/>
      <c r="D27" s="83"/>
      <c r="E27" s="84"/>
      <c r="F27" s="75">
        <f>IF('女子参加一覧'!D50="","",'女子参加一覧'!D50)</f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R27" s="78">
        <f>IF('女子参加一覧'!F50="","",'女子参加一覧'!F50)</f>
      </c>
      <c r="S27" s="79"/>
      <c r="T27" s="79"/>
      <c r="U27" s="79"/>
      <c r="V27" s="79"/>
      <c r="W27" s="79"/>
      <c r="X27" s="80"/>
      <c r="Y27" s="69">
        <f>IF('女子参加一覧'!G50="","",'女子参加一覧'!G50)</f>
      </c>
      <c r="Z27" s="70"/>
      <c r="AA27" s="70"/>
      <c r="AB27" s="70"/>
      <c r="AC27" s="71"/>
      <c r="AH27" s="82">
        <f>IF('女子参加一覧'!B56="","",'女子参加一覧'!B56)</f>
      </c>
      <c r="AI27" s="83"/>
      <c r="AJ27" s="83"/>
      <c r="AK27" s="84"/>
      <c r="AL27" s="75">
        <f>IF('女子参加一覧'!D56="","",'女子参加一覧'!D56)</f>
      </c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7"/>
      <c r="AX27" s="78">
        <f>IF('女子参加一覧'!F56="","",'女子参加一覧'!F56)</f>
      </c>
      <c r="AY27" s="79"/>
      <c r="AZ27" s="79"/>
      <c r="BA27" s="79"/>
      <c r="BB27" s="79"/>
      <c r="BC27" s="79"/>
      <c r="BD27" s="80"/>
      <c r="BE27" s="69">
        <f>IF('女子参加一覧'!G56="","",'女子参加一覧'!G56)</f>
      </c>
      <c r="BF27" s="70"/>
      <c r="BG27" s="70"/>
      <c r="BH27" s="70"/>
      <c r="BI27" s="71"/>
    </row>
    <row r="28" spans="2:61" ht="18" customHeight="1">
      <c r="B28" s="85"/>
      <c r="C28" s="86"/>
      <c r="D28" s="86"/>
      <c r="E28" s="87"/>
      <c r="F28" s="72">
        <f>IF('女子参加一覧'!C50="","",'女子参加一覧'!C50)</f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2"/>
      <c r="S28" s="73"/>
      <c r="T28" s="73"/>
      <c r="U28" s="73"/>
      <c r="V28" s="73"/>
      <c r="W28" s="73"/>
      <c r="X28" s="81"/>
      <c r="Y28" s="72"/>
      <c r="Z28" s="73"/>
      <c r="AA28" s="73"/>
      <c r="AB28" s="73"/>
      <c r="AC28" s="74"/>
      <c r="AH28" s="85"/>
      <c r="AI28" s="86"/>
      <c r="AJ28" s="86"/>
      <c r="AK28" s="87"/>
      <c r="AL28" s="72">
        <f>IF('女子参加一覧'!C56="","",'女子参加一覧'!C56)</f>
      </c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2"/>
      <c r="AY28" s="73"/>
      <c r="AZ28" s="73"/>
      <c r="BA28" s="73"/>
      <c r="BB28" s="73"/>
      <c r="BC28" s="73"/>
      <c r="BD28" s="81"/>
      <c r="BE28" s="72"/>
      <c r="BF28" s="73"/>
      <c r="BG28" s="73"/>
      <c r="BH28" s="73"/>
      <c r="BI28" s="74"/>
    </row>
    <row r="29" spans="2:61" ht="18" customHeight="1">
      <c r="B29" s="82">
        <f>IF('女子参加一覧'!B51="","",'女子参加一覧'!B51)</f>
      </c>
      <c r="C29" s="83"/>
      <c r="D29" s="83"/>
      <c r="E29" s="84"/>
      <c r="F29" s="75">
        <f>IF('女子参加一覧'!D51="","",'女子参加一覧'!D51)</f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7"/>
      <c r="R29" s="78">
        <f>IF('女子参加一覧'!F51="","",'女子参加一覧'!F51)</f>
      </c>
      <c r="S29" s="79"/>
      <c r="T29" s="79"/>
      <c r="U29" s="79"/>
      <c r="V29" s="79"/>
      <c r="W29" s="79"/>
      <c r="X29" s="80"/>
      <c r="Y29" s="69">
        <f>IF('女子参加一覧'!G51="","",'女子参加一覧'!G51)</f>
      </c>
      <c r="Z29" s="70"/>
      <c r="AA29" s="70"/>
      <c r="AB29" s="70"/>
      <c r="AC29" s="71"/>
      <c r="AH29" s="82">
        <f>IF('女子参加一覧'!B57="","",'女子参加一覧'!B57)</f>
      </c>
      <c r="AI29" s="83"/>
      <c r="AJ29" s="83"/>
      <c r="AK29" s="84"/>
      <c r="AL29" s="75">
        <f>IF('女子参加一覧'!D57="","",'女子参加一覧'!D57)</f>
      </c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7"/>
      <c r="AX29" s="78">
        <f>IF('女子参加一覧'!F57="","",'女子参加一覧'!F57)</f>
      </c>
      <c r="AY29" s="79"/>
      <c r="AZ29" s="79"/>
      <c r="BA29" s="79"/>
      <c r="BB29" s="79"/>
      <c r="BC29" s="79"/>
      <c r="BD29" s="80"/>
      <c r="BE29" s="69">
        <f>IF('女子参加一覧'!G57="","",'女子参加一覧'!G57)</f>
      </c>
      <c r="BF29" s="70"/>
      <c r="BG29" s="70"/>
      <c r="BH29" s="70"/>
      <c r="BI29" s="71"/>
    </row>
    <row r="30" spans="2:61" ht="18" customHeight="1">
      <c r="B30" s="85"/>
      <c r="C30" s="86"/>
      <c r="D30" s="86"/>
      <c r="E30" s="87"/>
      <c r="F30" s="72">
        <f>IF('女子参加一覧'!C51="","",'女子参加一覧'!C51)</f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2"/>
      <c r="S30" s="73"/>
      <c r="T30" s="73"/>
      <c r="U30" s="73"/>
      <c r="V30" s="73"/>
      <c r="W30" s="73"/>
      <c r="X30" s="81"/>
      <c r="Y30" s="72"/>
      <c r="Z30" s="73"/>
      <c r="AA30" s="73"/>
      <c r="AB30" s="73"/>
      <c r="AC30" s="74"/>
      <c r="AH30" s="85"/>
      <c r="AI30" s="86"/>
      <c r="AJ30" s="86"/>
      <c r="AK30" s="87"/>
      <c r="AL30" s="72">
        <f>IF('女子参加一覧'!C57="","",'女子参加一覧'!C57)</f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2"/>
      <c r="AY30" s="73"/>
      <c r="AZ30" s="73"/>
      <c r="BA30" s="73"/>
      <c r="BB30" s="73"/>
      <c r="BC30" s="73"/>
      <c r="BD30" s="81"/>
      <c r="BE30" s="72"/>
      <c r="BF30" s="73"/>
      <c r="BG30" s="73"/>
      <c r="BH30" s="73"/>
      <c r="BI30" s="74"/>
    </row>
    <row r="31" spans="2:61" ht="18" customHeight="1">
      <c r="B31" s="82">
        <f>IF('女子参加一覧'!B52="","",'女子参加一覧'!B52)</f>
      </c>
      <c r="C31" s="83"/>
      <c r="D31" s="83"/>
      <c r="E31" s="84"/>
      <c r="F31" s="75">
        <f>IF('女子参加一覧'!D52="","",'女子参加一覧'!D52)</f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  <c r="R31" s="78">
        <f>IF('女子参加一覧'!F52="","",'女子参加一覧'!F52)</f>
      </c>
      <c r="S31" s="79"/>
      <c r="T31" s="79"/>
      <c r="U31" s="79"/>
      <c r="V31" s="79"/>
      <c r="W31" s="79"/>
      <c r="X31" s="80"/>
      <c r="Y31" s="69">
        <f>IF('女子参加一覧'!G52="","",'女子参加一覧'!G52)</f>
      </c>
      <c r="Z31" s="70"/>
      <c r="AA31" s="70"/>
      <c r="AB31" s="70"/>
      <c r="AC31" s="71"/>
      <c r="AH31" s="82">
        <f>IF('女子参加一覧'!B58="","",'女子参加一覧'!B58)</f>
      </c>
      <c r="AI31" s="83"/>
      <c r="AJ31" s="83"/>
      <c r="AK31" s="84"/>
      <c r="AL31" s="75">
        <f>IF('女子参加一覧'!D58="","",'女子参加一覧'!D58)</f>
      </c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7"/>
      <c r="AX31" s="78">
        <f>IF('女子参加一覧'!F58="","",'女子参加一覧'!F58)</f>
      </c>
      <c r="AY31" s="79"/>
      <c r="AZ31" s="79"/>
      <c r="BA31" s="79"/>
      <c r="BB31" s="79"/>
      <c r="BC31" s="79"/>
      <c r="BD31" s="80"/>
      <c r="BE31" s="69">
        <f>IF('女子参加一覧'!G58="","",'女子参加一覧'!G58)</f>
      </c>
      <c r="BF31" s="70"/>
      <c r="BG31" s="70"/>
      <c r="BH31" s="70"/>
      <c r="BI31" s="71"/>
    </row>
    <row r="32" spans="2:61" ht="18" customHeight="1">
      <c r="B32" s="85"/>
      <c r="C32" s="86"/>
      <c r="D32" s="86"/>
      <c r="E32" s="87"/>
      <c r="F32" s="72">
        <f>IF('女子参加一覧'!C52="","",'女子参加一覧'!C52)</f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2"/>
      <c r="S32" s="73"/>
      <c r="T32" s="73"/>
      <c r="U32" s="73"/>
      <c r="V32" s="73"/>
      <c r="W32" s="73"/>
      <c r="X32" s="81"/>
      <c r="Y32" s="72"/>
      <c r="Z32" s="73"/>
      <c r="AA32" s="73"/>
      <c r="AB32" s="73"/>
      <c r="AC32" s="74"/>
      <c r="AH32" s="85"/>
      <c r="AI32" s="86"/>
      <c r="AJ32" s="86"/>
      <c r="AK32" s="87"/>
      <c r="AL32" s="72">
        <f>IF('女子参加一覧'!C58="","",'女子参加一覧'!C58)</f>
      </c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2"/>
      <c r="AY32" s="73"/>
      <c r="AZ32" s="73"/>
      <c r="BA32" s="73"/>
      <c r="BB32" s="73"/>
      <c r="BC32" s="73"/>
      <c r="BD32" s="81"/>
      <c r="BE32" s="72"/>
      <c r="BF32" s="73"/>
      <c r="BG32" s="73"/>
      <c r="BH32" s="73"/>
      <c r="BI32" s="74"/>
    </row>
    <row r="33" spans="2:61" ht="18" customHeight="1">
      <c r="B33" s="82">
        <f>IF('女子参加一覧'!B53="","",'女子参加一覧'!B53)</f>
      </c>
      <c r="C33" s="83"/>
      <c r="D33" s="83"/>
      <c r="E33" s="84"/>
      <c r="F33" s="75">
        <f>IF('女子参加一覧'!D53="","",'女子参加一覧'!D53)</f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>
        <f>IF('女子参加一覧'!F53="","",'女子参加一覧'!F53)</f>
      </c>
      <c r="S33" s="79"/>
      <c r="T33" s="79"/>
      <c r="U33" s="79"/>
      <c r="V33" s="79"/>
      <c r="W33" s="79"/>
      <c r="X33" s="80"/>
      <c r="Y33" s="69">
        <f>IF('女子参加一覧'!G53="","",'女子参加一覧'!G53)</f>
      </c>
      <c r="Z33" s="70"/>
      <c r="AA33" s="70"/>
      <c r="AB33" s="70"/>
      <c r="AC33" s="71"/>
      <c r="AH33" s="82">
        <f>IF('女子参加一覧'!B59="","",'女子参加一覧'!B59)</f>
      </c>
      <c r="AI33" s="83"/>
      <c r="AJ33" s="83"/>
      <c r="AK33" s="84"/>
      <c r="AL33" s="75">
        <f>IF('女子参加一覧'!D59="","",'女子参加一覧'!D59)</f>
      </c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7"/>
      <c r="AX33" s="78">
        <f>IF('女子参加一覧'!F59="","",'女子参加一覧'!F59)</f>
      </c>
      <c r="AY33" s="79"/>
      <c r="AZ33" s="79"/>
      <c r="BA33" s="79"/>
      <c r="BB33" s="79"/>
      <c r="BC33" s="79"/>
      <c r="BD33" s="80"/>
      <c r="BE33" s="69">
        <f>IF('女子参加一覧'!G59="","",'女子参加一覧'!G59)</f>
      </c>
      <c r="BF33" s="70"/>
      <c r="BG33" s="70"/>
      <c r="BH33" s="70"/>
      <c r="BI33" s="71"/>
    </row>
    <row r="34" spans="2:61" ht="18" customHeight="1">
      <c r="B34" s="85"/>
      <c r="C34" s="86"/>
      <c r="D34" s="86"/>
      <c r="E34" s="87"/>
      <c r="F34" s="72">
        <f>IF('女子参加一覧'!C53="","",'女子参加一覧'!C53)</f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2"/>
      <c r="S34" s="73"/>
      <c r="T34" s="73"/>
      <c r="U34" s="73"/>
      <c r="V34" s="73"/>
      <c r="W34" s="73"/>
      <c r="X34" s="81"/>
      <c r="Y34" s="72"/>
      <c r="Z34" s="73"/>
      <c r="AA34" s="73"/>
      <c r="AB34" s="73"/>
      <c r="AC34" s="74"/>
      <c r="AH34" s="85"/>
      <c r="AI34" s="86"/>
      <c r="AJ34" s="86"/>
      <c r="AK34" s="87"/>
      <c r="AL34" s="72">
        <f>IF('女子参加一覧'!C59="","",'女子参加一覧'!C59)</f>
      </c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2"/>
      <c r="AY34" s="73"/>
      <c r="AZ34" s="73"/>
      <c r="BA34" s="73"/>
      <c r="BB34" s="73"/>
      <c r="BC34" s="73"/>
      <c r="BD34" s="81"/>
      <c r="BE34" s="72"/>
      <c r="BF34" s="73"/>
      <c r="BG34" s="73"/>
      <c r="BH34" s="73"/>
      <c r="BI34" s="74"/>
    </row>
    <row r="35" spans="2:61" ht="18" customHeight="1">
      <c r="B35" s="82">
        <f>IF('女子参加一覧'!B54="","",'女子参加一覧'!B54)</f>
      </c>
      <c r="C35" s="83"/>
      <c r="D35" s="83"/>
      <c r="E35" s="84"/>
      <c r="F35" s="75">
        <f>IF('女子参加一覧'!D54="","",'女子参加一覧'!D54)</f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7"/>
      <c r="R35" s="78">
        <f>IF('女子参加一覧'!F54="","",'女子参加一覧'!F54)</f>
      </c>
      <c r="S35" s="79"/>
      <c r="T35" s="79"/>
      <c r="U35" s="79"/>
      <c r="V35" s="79"/>
      <c r="W35" s="79"/>
      <c r="X35" s="80"/>
      <c r="Y35" s="69">
        <f>IF('女子参加一覧'!G54="","",'女子参加一覧'!G54)</f>
      </c>
      <c r="Z35" s="70"/>
      <c r="AA35" s="70"/>
      <c r="AB35" s="70"/>
      <c r="AC35" s="71"/>
      <c r="AH35" s="82">
        <f>IF('女子参加一覧'!B60="","",'女子参加一覧'!B60)</f>
      </c>
      <c r="AI35" s="83"/>
      <c r="AJ35" s="83"/>
      <c r="AK35" s="84"/>
      <c r="AL35" s="75">
        <f>IF('女子参加一覧'!D60="","",'女子参加一覧'!D60)</f>
      </c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7"/>
      <c r="AX35" s="78">
        <f>IF('女子参加一覧'!F60="","",'女子参加一覧'!F60)</f>
      </c>
      <c r="AY35" s="79"/>
      <c r="AZ35" s="79"/>
      <c r="BA35" s="79"/>
      <c r="BB35" s="79"/>
      <c r="BC35" s="79"/>
      <c r="BD35" s="80"/>
      <c r="BE35" s="69">
        <f>IF('女子参加一覧'!G60="","",'女子参加一覧'!G60)</f>
      </c>
      <c r="BF35" s="70"/>
      <c r="BG35" s="70"/>
      <c r="BH35" s="70"/>
      <c r="BI35" s="71"/>
    </row>
    <row r="36" spans="2:61" ht="18" customHeight="1">
      <c r="B36" s="85"/>
      <c r="C36" s="86"/>
      <c r="D36" s="86"/>
      <c r="E36" s="87"/>
      <c r="F36" s="72">
        <f>IF('女子参加一覧'!C54="","",'女子参加一覧'!C54)</f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2"/>
      <c r="S36" s="73"/>
      <c r="T36" s="73"/>
      <c r="U36" s="73"/>
      <c r="V36" s="73"/>
      <c r="W36" s="73"/>
      <c r="X36" s="81"/>
      <c r="Y36" s="72"/>
      <c r="Z36" s="73"/>
      <c r="AA36" s="73"/>
      <c r="AB36" s="73"/>
      <c r="AC36" s="74"/>
      <c r="AH36" s="85"/>
      <c r="AI36" s="86"/>
      <c r="AJ36" s="86"/>
      <c r="AK36" s="87"/>
      <c r="AL36" s="72">
        <f>IF('女子参加一覧'!C60="","",'女子参加一覧'!C60)</f>
      </c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2"/>
      <c r="AY36" s="73"/>
      <c r="AZ36" s="73"/>
      <c r="BA36" s="73"/>
      <c r="BB36" s="73"/>
      <c r="BC36" s="73"/>
      <c r="BD36" s="81"/>
      <c r="BE36" s="72"/>
      <c r="BF36" s="73"/>
      <c r="BG36" s="73"/>
      <c r="BH36" s="73"/>
      <c r="BI36" s="74"/>
    </row>
    <row r="37" spans="2:61" ht="18" customHeight="1">
      <c r="B37" s="82">
        <f>IF('女子参加一覧'!B55="","",'女子参加一覧'!B55)</f>
      </c>
      <c r="C37" s="83"/>
      <c r="D37" s="83"/>
      <c r="E37" s="84"/>
      <c r="F37" s="75">
        <f>IF('女子参加一覧'!D55="","",'女子参加一覧'!D55)</f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78">
        <f>IF('女子参加一覧'!F55="","",'女子参加一覧'!F55)</f>
      </c>
      <c r="S37" s="79"/>
      <c r="T37" s="79"/>
      <c r="U37" s="79"/>
      <c r="V37" s="79"/>
      <c r="W37" s="79"/>
      <c r="X37" s="80"/>
      <c r="Y37" s="69">
        <f>IF('女子参加一覧'!G55="","",'女子参加一覧'!G55)</f>
      </c>
      <c r="Z37" s="70"/>
      <c r="AA37" s="70"/>
      <c r="AB37" s="70"/>
      <c r="AC37" s="71"/>
      <c r="AH37" s="82">
        <f>IF('女子参加一覧'!B61="","",'女子参加一覧'!B61)</f>
      </c>
      <c r="AI37" s="83"/>
      <c r="AJ37" s="83"/>
      <c r="AK37" s="84"/>
      <c r="AL37" s="75">
        <f>IF('女子参加一覧'!D61="","",'女子参加一覧'!D61)</f>
      </c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7"/>
      <c r="AX37" s="78">
        <f>IF('女子参加一覧'!F61="","",'女子参加一覧'!F61)</f>
      </c>
      <c r="AY37" s="79"/>
      <c r="AZ37" s="79"/>
      <c r="BA37" s="79"/>
      <c r="BB37" s="79"/>
      <c r="BC37" s="79"/>
      <c r="BD37" s="80"/>
      <c r="BE37" s="69">
        <f>IF('女子参加一覧'!G61="","",'女子参加一覧'!G61)</f>
      </c>
      <c r="BF37" s="70"/>
      <c r="BG37" s="70"/>
      <c r="BH37" s="70"/>
      <c r="BI37" s="71"/>
    </row>
    <row r="38" spans="2:61" ht="18" customHeight="1">
      <c r="B38" s="85"/>
      <c r="C38" s="86"/>
      <c r="D38" s="86"/>
      <c r="E38" s="87"/>
      <c r="F38" s="72">
        <f>IF('女子参加一覧'!C55="","",'女子参加一覧'!C55)</f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2"/>
      <c r="S38" s="73"/>
      <c r="T38" s="73"/>
      <c r="U38" s="73"/>
      <c r="V38" s="73"/>
      <c r="W38" s="73"/>
      <c r="X38" s="81"/>
      <c r="Y38" s="72"/>
      <c r="Z38" s="73"/>
      <c r="AA38" s="73"/>
      <c r="AB38" s="73"/>
      <c r="AC38" s="74"/>
      <c r="AH38" s="85"/>
      <c r="AI38" s="86"/>
      <c r="AJ38" s="86"/>
      <c r="AK38" s="87"/>
      <c r="AL38" s="72">
        <f>IF('女子参加一覧'!C61="","",'女子参加一覧'!C61)</f>
      </c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2"/>
      <c r="AY38" s="73"/>
      <c r="AZ38" s="73"/>
      <c r="BA38" s="73"/>
      <c r="BB38" s="73"/>
      <c r="BC38" s="73"/>
      <c r="BD38" s="81"/>
      <c r="BE38" s="72"/>
      <c r="BF38" s="73"/>
      <c r="BG38" s="73"/>
      <c r="BH38" s="73"/>
      <c r="BI38" s="74"/>
    </row>
    <row r="39" spans="2:61" ht="13.5" customHeight="1">
      <c r="B39" s="52" t="s">
        <v>98</v>
      </c>
      <c r="C39" s="50"/>
      <c r="D39" s="50"/>
      <c r="E39" s="50"/>
      <c r="F39" s="50"/>
      <c r="G39" s="50"/>
      <c r="H39" s="50">
        <f>IF(B27="","",'女子参加一覧'!D2)</f>
      </c>
      <c r="I39" s="50"/>
      <c r="J39" s="50"/>
      <c r="K39" s="50"/>
      <c r="L39" s="50"/>
      <c r="M39" s="50"/>
      <c r="N39" s="50"/>
      <c r="O39" s="50"/>
      <c r="P39" s="88" t="s">
        <v>99</v>
      </c>
      <c r="Q39" s="89"/>
      <c r="R39" s="89"/>
      <c r="S39" s="90"/>
      <c r="T39" s="88">
        <f>IF(B27="","",'女子参加一覧'!H3)</f>
      </c>
      <c r="U39" s="89"/>
      <c r="V39" s="89"/>
      <c r="W39" s="89"/>
      <c r="X39" s="89"/>
      <c r="Y39" s="89"/>
      <c r="Z39" s="89"/>
      <c r="AA39" s="89"/>
      <c r="AB39" s="89"/>
      <c r="AC39" s="94"/>
      <c r="AH39" s="52" t="s">
        <v>98</v>
      </c>
      <c r="AI39" s="50"/>
      <c r="AJ39" s="50"/>
      <c r="AK39" s="50"/>
      <c r="AL39" s="50"/>
      <c r="AM39" s="50"/>
      <c r="AN39" s="50">
        <f>IF(AH27="","",'女子参加一覧'!D2)</f>
      </c>
      <c r="AO39" s="50"/>
      <c r="AP39" s="50"/>
      <c r="AQ39" s="50"/>
      <c r="AR39" s="50"/>
      <c r="AS39" s="50"/>
      <c r="AT39" s="50"/>
      <c r="AU39" s="50"/>
      <c r="AV39" s="88" t="s">
        <v>99</v>
      </c>
      <c r="AW39" s="89"/>
      <c r="AX39" s="89"/>
      <c r="AY39" s="90"/>
      <c r="AZ39" s="88">
        <f>IF(AH27="","",'女子参加一覧'!H3)</f>
      </c>
      <c r="BA39" s="89"/>
      <c r="BB39" s="89"/>
      <c r="BC39" s="89"/>
      <c r="BD39" s="89"/>
      <c r="BE39" s="89"/>
      <c r="BF39" s="89"/>
      <c r="BG39" s="89"/>
      <c r="BH39" s="89"/>
      <c r="BI39" s="94"/>
    </row>
    <row r="40" spans="2:61" ht="13.5" thickBot="1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91"/>
      <c r="Q40" s="92"/>
      <c r="R40" s="92"/>
      <c r="S40" s="93"/>
      <c r="T40" s="91"/>
      <c r="U40" s="92"/>
      <c r="V40" s="92"/>
      <c r="W40" s="92"/>
      <c r="X40" s="92"/>
      <c r="Y40" s="92"/>
      <c r="Z40" s="92"/>
      <c r="AA40" s="92"/>
      <c r="AB40" s="92"/>
      <c r="AC40" s="95"/>
      <c r="AH40" s="53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91"/>
      <c r="AW40" s="92"/>
      <c r="AX40" s="92"/>
      <c r="AY40" s="93"/>
      <c r="AZ40" s="91"/>
      <c r="BA40" s="92"/>
      <c r="BB40" s="92"/>
      <c r="BC40" s="92"/>
      <c r="BD40" s="92"/>
      <c r="BE40" s="92"/>
      <c r="BF40" s="92"/>
      <c r="BG40" s="92"/>
      <c r="BH40" s="92"/>
      <c r="BI40" s="95"/>
    </row>
  </sheetData>
  <sheetProtection/>
  <mergeCells count="168">
    <mergeCell ref="AH37:AK38"/>
    <mergeCell ref="AL37:AW37"/>
    <mergeCell ref="AX37:BD38"/>
    <mergeCell ref="AL38:AW38"/>
    <mergeCell ref="AH26:AK26"/>
    <mergeCell ref="AL26:AW26"/>
    <mergeCell ref="AX26:BD26"/>
    <mergeCell ref="AL32:AW32"/>
    <mergeCell ref="AH33:AK34"/>
    <mergeCell ref="AL33:AW33"/>
    <mergeCell ref="AX33:BD34"/>
    <mergeCell ref="AL34:AW34"/>
    <mergeCell ref="AH35:AK36"/>
    <mergeCell ref="AL35:AW35"/>
    <mergeCell ref="AX35:BD36"/>
    <mergeCell ref="AL36:AW36"/>
    <mergeCell ref="R37:X38"/>
    <mergeCell ref="F38:Q38"/>
    <mergeCell ref="AH27:AK28"/>
    <mergeCell ref="AL27:AW27"/>
    <mergeCell ref="AX27:BD28"/>
    <mergeCell ref="AL28:AW28"/>
    <mergeCell ref="AH29:AK30"/>
    <mergeCell ref="AL29:AW29"/>
    <mergeCell ref="AX29:BD30"/>
    <mergeCell ref="AL30:AW30"/>
    <mergeCell ref="R33:X34"/>
    <mergeCell ref="F34:Q34"/>
    <mergeCell ref="B35:E36"/>
    <mergeCell ref="F35:Q35"/>
    <mergeCell ref="R35:X36"/>
    <mergeCell ref="F36:Q36"/>
    <mergeCell ref="AV39:AY40"/>
    <mergeCell ref="AZ39:BI40"/>
    <mergeCell ref="B27:E28"/>
    <mergeCell ref="B26:E26"/>
    <mergeCell ref="F28:Q28"/>
    <mergeCell ref="F27:Q27"/>
    <mergeCell ref="F26:Q26"/>
    <mergeCell ref="R27:X28"/>
    <mergeCell ref="B29:E30"/>
    <mergeCell ref="F29:Q29"/>
    <mergeCell ref="B39:G40"/>
    <mergeCell ref="H39:O40"/>
    <mergeCell ref="P39:S40"/>
    <mergeCell ref="T39:AC40"/>
    <mergeCell ref="AH39:AM40"/>
    <mergeCell ref="AN39:AU40"/>
    <mergeCell ref="Y37:AC38"/>
    <mergeCell ref="BE37:BI38"/>
    <mergeCell ref="B37:E38"/>
    <mergeCell ref="F37:Q37"/>
    <mergeCell ref="B5:E5"/>
    <mergeCell ref="F5:Q5"/>
    <mergeCell ref="R5:X5"/>
    <mergeCell ref="B6:E7"/>
    <mergeCell ref="F6:Q6"/>
    <mergeCell ref="R6:X7"/>
    <mergeCell ref="Y35:AC36"/>
    <mergeCell ref="BE35:BI36"/>
    <mergeCell ref="F7:Q7"/>
    <mergeCell ref="B8:E9"/>
    <mergeCell ref="F8:Q8"/>
    <mergeCell ref="R8:X9"/>
    <mergeCell ref="F9:Q9"/>
    <mergeCell ref="B10:E11"/>
    <mergeCell ref="F10:Q10"/>
    <mergeCell ref="R10:X11"/>
    <mergeCell ref="Y33:AC34"/>
    <mergeCell ref="BE33:BI34"/>
    <mergeCell ref="B33:E34"/>
    <mergeCell ref="F33:Q33"/>
    <mergeCell ref="F11:Q11"/>
    <mergeCell ref="B12:E13"/>
    <mergeCell ref="F12:Q12"/>
    <mergeCell ref="R12:X13"/>
    <mergeCell ref="F13:Q13"/>
    <mergeCell ref="B14:E15"/>
    <mergeCell ref="BE31:BI32"/>
    <mergeCell ref="B31:E32"/>
    <mergeCell ref="F31:Q31"/>
    <mergeCell ref="F14:Q14"/>
    <mergeCell ref="R14:X15"/>
    <mergeCell ref="F15:Q15"/>
    <mergeCell ref="B16:E17"/>
    <mergeCell ref="F16:Q16"/>
    <mergeCell ref="R16:X17"/>
    <mergeCell ref="F17:Q17"/>
    <mergeCell ref="B24:AC24"/>
    <mergeCell ref="AH24:BI24"/>
    <mergeCell ref="B25:E25"/>
    <mergeCell ref="AH5:AK5"/>
    <mergeCell ref="AL5:AW5"/>
    <mergeCell ref="AX5:BD5"/>
    <mergeCell ref="AH6:AK7"/>
    <mergeCell ref="AL6:AW6"/>
    <mergeCell ref="AL9:AW9"/>
    <mergeCell ref="AH8:AK9"/>
    <mergeCell ref="BE29:BI30"/>
    <mergeCell ref="R29:X30"/>
    <mergeCell ref="Y26:AC26"/>
    <mergeCell ref="BE26:BI26"/>
    <mergeCell ref="R26:X26"/>
    <mergeCell ref="BE27:BI28"/>
    <mergeCell ref="R31:X32"/>
    <mergeCell ref="F32:Q32"/>
    <mergeCell ref="AH31:AK32"/>
    <mergeCell ref="AL31:AW31"/>
    <mergeCell ref="AX31:BD32"/>
    <mergeCell ref="Y27:AC28"/>
    <mergeCell ref="Y29:AC30"/>
    <mergeCell ref="F30:Q30"/>
    <mergeCell ref="Y31:AC32"/>
    <mergeCell ref="F25:AC25"/>
    <mergeCell ref="AH25:AK25"/>
    <mergeCell ref="AL25:BI25"/>
    <mergeCell ref="P18:S19"/>
    <mergeCell ref="T18:AC19"/>
    <mergeCell ref="AV18:AY19"/>
    <mergeCell ref="AZ18:BI19"/>
    <mergeCell ref="B23:AC23"/>
    <mergeCell ref="AH23:BI23"/>
    <mergeCell ref="B18:G19"/>
    <mergeCell ref="H18:O19"/>
    <mergeCell ref="BE14:BI15"/>
    <mergeCell ref="BE16:BI17"/>
    <mergeCell ref="AH14:AK15"/>
    <mergeCell ref="AL14:AW14"/>
    <mergeCell ref="AX14:BD15"/>
    <mergeCell ref="AL15:AW15"/>
    <mergeCell ref="AH16:AK17"/>
    <mergeCell ref="AH18:AM19"/>
    <mergeCell ref="AL17:AW17"/>
    <mergeCell ref="BE10:BI11"/>
    <mergeCell ref="BE12:BI13"/>
    <mergeCell ref="AX10:BD11"/>
    <mergeCell ref="AL11:AW11"/>
    <mergeCell ref="AH12:AK13"/>
    <mergeCell ref="AL12:AW12"/>
    <mergeCell ref="AX12:BD13"/>
    <mergeCell ref="AL13:AW13"/>
    <mergeCell ref="AH10:AK11"/>
    <mergeCell ref="AL10:AW10"/>
    <mergeCell ref="BE6:BI7"/>
    <mergeCell ref="BE8:BI9"/>
    <mergeCell ref="AH2:BI2"/>
    <mergeCell ref="AH3:BI3"/>
    <mergeCell ref="AH4:AK4"/>
    <mergeCell ref="AL4:BI4"/>
    <mergeCell ref="BE5:BI5"/>
    <mergeCell ref="AX6:BD7"/>
    <mergeCell ref="AL7:AW7"/>
    <mergeCell ref="Y10:AC11"/>
    <mergeCell ref="Y16:AC17"/>
    <mergeCell ref="AL8:AW8"/>
    <mergeCell ref="AX8:BD9"/>
    <mergeCell ref="Y6:AC7"/>
    <mergeCell ref="AN18:AU19"/>
    <mergeCell ref="Y12:AC13"/>
    <mergeCell ref="Y14:AC15"/>
    <mergeCell ref="AL16:AW16"/>
    <mergeCell ref="AX16:BD17"/>
    <mergeCell ref="B2:AC2"/>
    <mergeCell ref="B3:AC3"/>
    <mergeCell ref="F4:AC4"/>
    <mergeCell ref="B4:E4"/>
    <mergeCell ref="Y5:AC5"/>
    <mergeCell ref="Y8:AC9"/>
  </mergeCells>
  <printOptions/>
  <pageMargins left="0.17" right="0.17" top="0.35" bottom="0.75" header="0.25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3" customWidth="1"/>
    <col min="2" max="2" width="10.50390625" style="16" bestFit="1" customWidth="1"/>
    <col min="3" max="3" width="20.50390625" style="13" bestFit="1" customWidth="1"/>
    <col min="4" max="16384" width="9.00390625" style="13" customWidth="1"/>
  </cols>
  <sheetData>
    <row r="1" spans="2:10" ht="12.75">
      <c r="B1" s="12" t="s">
        <v>7</v>
      </c>
      <c r="C1" s="17" t="s">
        <v>8</v>
      </c>
      <c r="E1" s="25"/>
      <c r="G1" s="25"/>
      <c r="H1" s="25"/>
      <c r="I1" s="25"/>
      <c r="J1" s="25"/>
    </row>
    <row r="2" spans="2:9" ht="12.75">
      <c r="B2" s="15" t="s">
        <v>13</v>
      </c>
      <c r="C2" s="14" t="s">
        <v>46</v>
      </c>
      <c r="E2" s="25"/>
      <c r="G2" s="25"/>
      <c r="H2" s="25"/>
      <c r="I2" s="25"/>
    </row>
    <row r="3" spans="2:10" ht="12.75">
      <c r="B3" s="15" t="s">
        <v>14</v>
      </c>
      <c r="C3" s="14" t="s">
        <v>45</v>
      </c>
      <c r="E3" s="25"/>
      <c r="G3" s="25"/>
      <c r="J3" s="25"/>
    </row>
    <row r="4" spans="2:7" ht="12.75">
      <c r="B4" s="15" t="s">
        <v>15</v>
      </c>
      <c r="C4" s="14" t="s">
        <v>44</v>
      </c>
      <c r="E4" s="25"/>
      <c r="G4" s="25"/>
    </row>
    <row r="5" spans="2:9" ht="12.75">
      <c r="B5" s="15" t="s">
        <v>18</v>
      </c>
      <c r="C5" s="14" t="s">
        <v>47</v>
      </c>
      <c r="E5" s="25"/>
      <c r="G5" s="25"/>
      <c r="H5" s="25"/>
      <c r="I5" s="25"/>
    </row>
    <row r="6" spans="2:9" ht="12.75">
      <c r="B6" s="15" t="s">
        <v>16</v>
      </c>
      <c r="C6" s="14" t="s">
        <v>48</v>
      </c>
      <c r="E6" s="25"/>
      <c r="G6" s="25"/>
      <c r="H6" s="25"/>
      <c r="I6" s="25"/>
    </row>
    <row r="7" spans="2:7" ht="12.75">
      <c r="B7" s="15" t="s">
        <v>17</v>
      </c>
      <c r="C7" s="14" t="s">
        <v>49</v>
      </c>
      <c r="D7" s="13" t="s">
        <v>57</v>
      </c>
      <c r="E7" s="25"/>
      <c r="G7" s="25"/>
    </row>
    <row r="8" spans="2:9" ht="12.75">
      <c r="B8" s="15" t="s">
        <v>19</v>
      </c>
      <c r="C8" s="14" t="s">
        <v>50</v>
      </c>
      <c r="H8" s="25"/>
      <c r="I8" s="25"/>
    </row>
    <row r="9" spans="2:9" ht="12.75">
      <c r="B9" s="15" t="s">
        <v>36</v>
      </c>
      <c r="C9" s="14" t="s">
        <v>51</v>
      </c>
      <c r="D9" s="13" t="s">
        <v>58</v>
      </c>
      <c r="E9" s="25"/>
      <c r="G9" s="25"/>
      <c r="H9" s="25"/>
      <c r="I9" s="25"/>
    </row>
    <row r="10" spans="2:8" ht="12.75">
      <c r="B10" s="15" t="s">
        <v>37</v>
      </c>
      <c r="C10" s="14" t="s">
        <v>52</v>
      </c>
      <c r="D10" s="13" t="s">
        <v>58</v>
      </c>
      <c r="G10" s="25"/>
      <c r="H10" s="25"/>
    </row>
    <row r="11" spans="2:3" ht="12.75">
      <c r="B11" s="15" t="s">
        <v>20</v>
      </c>
      <c r="C11" s="14" t="s">
        <v>53</v>
      </c>
    </row>
    <row r="12" spans="2:4" ht="12.75">
      <c r="B12" s="15" t="s">
        <v>21</v>
      </c>
      <c r="C12" s="14" t="s">
        <v>54</v>
      </c>
      <c r="D12" s="13" t="s">
        <v>57</v>
      </c>
    </row>
    <row r="13" spans="2:4" ht="12.75">
      <c r="B13" s="15" t="s">
        <v>22</v>
      </c>
      <c r="C13" s="14" t="s">
        <v>55</v>
      </c>
      <c r="D13" s="13" t="s">
        <v>57</v>
      </c>
    </row>
    <row r="14" spans="2:4" ht="12.75">
      <c r="B14" s="34" t="s">
        <v>23</v>
      </c>
      <c r="C14" s="35" t="s">
        <v>56</v>
      </c>
      <c r="D14" s="13" t="s">
        <v>57</v>
      </c>
    </row>
    <row r="15" spans="2:9" ht="12.75">
      <c r="B15" s="34" t="s">
        <v>84</v>
      </c>
      <c r="C15" s="35" t="s">
        <v>86</v>
      </c>
      <c r="D15" s="13" t="s">
        <v>57</v>
      </c>
      <c r="E15" s="25"/>
      <c r="G15" s="25"/>
      <c r="H15" s="25"/>
      <c r="I15" s="25"/>
    </row>
    <row r="16" spans="2:7" ht="12.75">
      <c r="B16" s="34" t="s">
        <v>85</v>
      </c>
      <c r="C16" s="35" t="s">
        <v>87</v>
      </c>
      <c r="D16" s="13" t="s">
        <v>57</v>
      </c>
      <c r="E16" s="25"/>
      <c r="G16" s="25"/>
    </row>
    <row r="17" spans="2:9" ht="12.75">
      <c r="B17" s="34" t="s">
        <v>38</v>
      </c>
      <c r="C17" s="35" t="s">
        <v>89</v>
      </c>
      <c r="D17" s="13" t="s">
        <v>58</v>
      </c>
      <c r="E17" s="25"/>
      <c r="G17" s="25"/>
      <c r="H17" s="25"/>
      <c r="I17" s="25"/>
    </row>
    <row r="18" spans="2:4" ht="12.75">
      <c r="B18" s="34" t="s">
        <v>39</v>
      </c>
      <c r="C18" s="35" t="s">
        <v>90</v>
      </c>
      <c r="D18" s="13" t="s">
        <v>58</v>
      </c>
    </row>
    <row r="19" spans="2:9" ht="12.75">
      <c r="B19" s="34" t="s">
        <v>88</v>
      </c>
      <c r="C19" s="35" t="s">
        <v>91</v>
      </c>
      <c r="D19" s="13" t="s">
        <v>58</v>
      </c>
      <c r="E19" s="25"/>
      <c r="G19" s="25"/>
      <c r="H19" s="25"/>
      <c r="I19" s="25"/>
    </row>
    <row r="20" spans="2:9" ht="12.75">
      <c r="B20" s="34" t="s">
        <v>83</v>
      </c>
      <c r="C20" s="35" t="s">
        <v>82</v>
      </c>
      <c r="D20" s="13" t="s">
        <v>57</v>
      </c>
      <c r="I20" s="25"/>
    </row>
    <row r="21" spans="2:7" ht="12.75">
      <c r="B21" s="34" t="s">
        <v>24</v>
      </c>
      <c r="C21" s="35" t="s">
        <v>59</v>
      </c>
      <c r="E21" s="25"/>
      <c r="G21" s="25"/>
    </row>
    <row r="22" spans="2:7" ht="12.75">
      <c r="B22" s="34" t="s">
        <v>25</v>
      </c>
      <c r="C22" s="35" t="s">
        <v>60</v>
      </c>
      <c r="G22" s="25"/>
    </row>
    <row r="23" spans="2:3" ht="12.75">
      <c r="B23" s="34" t="s">
        <v>26</v>
      </c>
      <c r="C23" s="35" t="s">
        <v>61</v>
      </c>
    </row>
    <row r="24" spans="2:4" ht="12.75">
      <c r="B24" s="15" t="s">
        <v>27</v>
      </c>
      <c r="C24" s="14" t="s">
        <v>62</v>
      </c>
      <c r="D24" s="13" t="s">
        <v>57</v>
      </c>
    </row>
    <row r="25" spans="2:3" ht="12.75">
      <c r="B25" s="15" t="s">
        <v>28</v>
      </c>
      <c r="C25" s="14" t="s">
        <v>63</v>
      </c>
    </row>
    <row r="26" spans="2:3" ht="12.75">
      <c r="B26" s="15" t="s">
        <v>29</v>
      </c>
      <c r="C26" s="14" t="s">
        <v>64</v>
      </c>
    </row>
    <row r="27" spans="2:3" ht="12.75">
      <c r="B27" s="15" t="s">
        <v>30</v>
      </c>
      <c r="C27" s="14" t="s">
        <v>65</v>
      </c>
    </row>
    <row r="28" spans="2:4" ht="12.75">
      <c r="B28" s="15" t="s">
        <v>31</v>
      </c>
      <c r="C28" s="14" t="s">
        <v>66</v>
      </c>
      <c r="D28" s="13" t="s">
        <v>57</v>
      </c>
    </row>
    <row r="29" spans="2:10" ht="12.75">
      <c r="B29" s="15" t="s">
        <v>32</v>
      </c>
      <c r="C29" s="14" t="s">
        <v>67</v>
      </c>
      <c r="D29" s="13" t="s">
        <v>57</v>
      </c>
      <c r="E29" s="25"/>
      <c r="G29" s="25"/>
      <c r="J29" s="25"/>
    </row>
    <row r="30" spans="2:4" ht="12.75">
      <c r="B30" s="15" t="s">
        <v>33</v>
      </c>
      <c r="C30" s="14" t="s">
        <v>68</v>
      </c>
      <c r="D30" s="13" t="s">
        <v>57</v>
      </c>
    </row>
    <row r="31" spans="2:4" ht="12.75">
      <c r="B31" s="15" t="s">
        <v>40</v>
      </c>
      <c r="C31" s="14" t="s">
        <v>69</v>
      </c>
      <c r="D31" s="13" t="s">
        <v>58</v>
      </c>
    </row>
    <row r="32" spans="2:4" ht="12.75">
      <c r="B32" s="15" t="s">
        <v>41</v>
      </c>
      <c r="C32" s="14" t="s">
        <v>70</v>
      </c>
      <c r="D32" s="13" t="s">
        <v>58</v>
      </c>
    </row>
    <row r="33" spans="2:4" ht="12.75">
      <c r="B33" s="15" t="s">
        <v>42</v>
      </c>
      <c r="C33" s="14" t="s">
        <v>71</v>
      </c>
      <c r="D33" s="13" t="s">
        <v>58</v>
      </c>
    </row>
    <row r="34" spans="2:4" ht="12.75">
      <c r="B34" s="15" t="s">
        <v>34</v>
      </c>
      <c r="C34" s="14" t="s">
        <v>72</v>
      </c>
      <c r="D34" s="13" t="s">
        <v>57</v>
      </c>
    </row>
    <row r="35" spans="2:4" ht="12.75">
      <c r="B35" s="15" t="s">
        <v>43</v>
      </c>
      <c r="C35" s="14" t="s">
        <v>73</v>
      </c>
      <c r="D35" s="13" t="s">
        <v>58</v>
      </c>
    </row>
    <row r="36" spans="2:3" ht="12.75">
      <c r="B36" s="15" t="s">
        <v>35</v>
      </c>
      <c r="C36" s="14" t="s">
        <v>74</v>
      </c>
    </row>
    <row r="37" spans="2:3" ht="12.75">
      <c r="B37" s="15" t="s">
        <v>75</v>
      </c>
      <c r="C37" s="14" t="s">
        <v>76</v>
      </c>
    </row>
    <row r="38" spans="2:3" ht="12.75">
      <c r="B38" s="15"/>
      <c r="C38" s="14"/>
    </row>
  </sheetData>
  <sheetProtection/>
  <printOptions/>
  <pageMargins left="0.787" right="0.787" top="0.984" bottom="0.984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fsadmin</dc:creator>
  <cp:keywords/>
  <dc:description/>
  <cp:lastModifiedBy>五十嵐基博</cp:lastModifiedBy>
  <cp:lastPrinted>2018-07-17T07:27:02Z</cp:lastPrinted>
  <dcterms:created xsi:type="dcterms:W3CDTF">2012-06-25T10:25:25Z</dcterms:created>
  <dcterms:modified xsi:type="dcterms:W3CDTF">2023-08-17T10:43:59Z</dcterms:modified>
  <cp:category/>
  <cp:version/>
  <cp:contentType/>
  <cp:contentStatus/>
</cp:coreProperties>
</file>